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spi\Documents\Panela Colombia SAS\2023\Almacenes de cadena\Merqueo\"/>
    </mc:Choice>
  </mc:AlternateContent>
  <xr:revisionPtr revIDLastSave="0" documentId="13_ncr:1_{C478653E-FC6D-4E5A-B0DE-8C45F3AA2A93}" xr6:coauthVersionLast="47" xr6:coauthVersionMax="47" xr10:uidLastSave="{00000000-0000-0000-0000-000000000000}"/>
  <bookViews>
    <workbookView xWindow="-120" yWindow="-120" windowWidth="29040" windowHeight="15720" activeTab="4" xr2:uid="{2CB94838-2DEA-4066-A1C1-B36A178CA686}"/>
  </bookViews>
  <sheets>
    <sheet name="Cartera 2022" sheetId="3" r:id="rId1"/>
    <sheet name="Ventas 2023" sheetId="4" r:id="rId2"/>
    <sheet name="Pagos" sheetId="2" r:id="rId3"/>
    <sheet name="Gastos" sheetId="5" r:id="rId4"/>
    <sheet name="Resumen" sheetId="6" r:id="rId5"/>
  </sheets>
  <externalReferences>
    <externalReference r:id="rId6"/>
  </externalReferences>
  <definedNames>
    <definedName name="_2021">'[1]2021'!$A$2:$P$291</definedName>
    <definedName name="_2022">'[1]2022'!$A$2:$Q$236</definedName>
    <definedName name="_xlnm._FilterDatabase" localSheetId="2" hidden="1">Pagos!$A$1:$J$6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" l="1"/>
  <c r="O5" i="3"/>
  <c r="O4" i="3"/>
  <c r="O3" i="3"/>
  <c r="O2" i="3"/>
  <c r="B2" i="6"/>
  <c r="B4" i="6" l="1"/>
  <c r="B3" i="6"/>
  <c r="G31" i="3"/>
  <c r="N31" i="3" l="1"/>
  <c r="M31" i="3"/>
  <c r="L31" i="3"/>
  <c r="K31" i="3"/>
  <c r="B1" i="6" s="1"/>
  <c r="J31" i="3"/>
  <c r="I31" i="3"/>
  <c r="H31" i="3"/>
  <c r="B5" i="6"/>
  <c r="H52" i="4"/>
  <c r="G52" i="4"/>
  <c r="F52" i="4"/>
  <c r="H13" i="5"/>
  <c r="G13" i="5"/>
  <c r="F13" i="5"/>
  <c r="H50" i="4"/>
  <c r="G50" i="4"/>
  <c r="F50" i="4"/>
  <c r="H42" i="4"/>
  <c r="G42" i="4"/>
  <c r="F42" i="4"/>
  <c r="F49" i="4"/>
  <c r="F48" i="4"/>
  <c r="F47" i="4"/>
  <c r="F46" i="4"/>
  <c r="F45" i="4"/>
  <c r="F44" i="4"/>
  <c r="F43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D6" i="2" l="1"/>
  <c r="C6" i="2"/>
  <c r="E6" i="2" s="1"/>
  <c r="B6" i="2"/>
  <c r="D5" i="2"/>
  <c r="C5" i="2"/>
  <c r="B5" i="2"/>
  <c r="D4" i="2"/>
  <c r="C4" i="2"/>
  <c r="B4" i="2"/>
  <c r="D3" i="2"/>
  <c r="C3" i="2"/>
  <c r="B3" i="2"/>
  <c r="D2" i="2"/>
  <c r="C2" i="2"/>
  <c r="B2" i="2"/>
  <c r="M7" i="2"/>
  <c r="H7" i="2"/>
  <c r="G7" i="2"/>
  <c r="F6" i="2" l="1"/>
  <c r="I6" i="2" s="1"/>
  <c r="K6" i="2" s="1"/>
  <c r="N6" i="2" s="1"/>
  <c r="I5" i="2"/>
  <c r="K5" i="2" s="1"/>
  <c r="N5" i="2" s="1"/>
  <c r="I3" i="2"/>
  <c r="K3" i="2" s="1"/>
  <c r="N3" i="2" s="1"/>
  <c r="D7" i="2"/>
  <c r="I4" i="2"/>
  <c r="K4" i="2" s="1"/>
  <c r="N4" i="2" s="1"/>
  <c r="I2" i="2"/>
  <c r="C7" i="2"/>
  <c r="I7" i="2" l="1"/>
  <c r="E7" i="2"/>
  <c r="F7" i="2"/>
  <c r="K2" i="2" l="1"/>
  <c r="K7" i="2"/>
  <c r="N2" i="2"/>
  <c r="N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5" authorId="0" shapeId="0" xr:uid="{E510AF11-880D-4F13-B66B-6ADA9F4F590C}">
      <text>
        <r>
          <rPr>
            <sz val="11"/>
            <color theme="1"/>
            <rFont val="Calibri"/>
            <family val="2"/>
            <scheme val="minor"/>
          </rPr>
          <t>● IVA 5%: 3571.5</t>
        </r>
      </text>
    </comment>
    <comment ref="I8" authorId="0" shapeId="0" xr:uid="{E0338948-58E8-46ED-AE84-037F72F7695B}">
      <text>
        <r>
          <rPr>
            <sz val="11"/>
            <color theme="1"/>
            <rFont val="Calibri"/>
            <family val="2"/>
            <scheme val="minor"/>
          </rPr>
          <t>● IVA 5%: 3571.5</t>
        </r>
      </text>
    </comment>
    <comment ref="I10" authorId="0" shapeId="0" xr:uid="{CD3DC2FA-B7C1-4092-AB20-8C5E7A26ECC6}">
      <text>
        <r>
          <rPr>
            <sz val="11"/>
            <color theme="1"/>
            <rFont val="Calibri"/>
            <family val="2"/>
            <scheme val="minor"/>
          </rPr>
          <t>● IVA 5%: 5372.4</t>
        </r>
      </text>
    </comment>
    <comment ref="I15" authorId="0" shapeId="0" xr:uid="{4D62526D-C057-4B9E-9963-C2EE8C5975FE}">
      <text>
        <r>
          <rPr>
            <sz val="11"/>
            <color theme="1"/>
            <rFont val="Calibri"/>
            <family val="2"/>
            <scheme val="minor"/>
          </rPr>
          <t>● IVA 5%: 12619.5</t>
        </r>
      </text>
    </comment>
    <comment ref="I17" authorId="0" shapeId="0" xr:uid="{0494AFD1-D456-47AF-933B-B70595936F4D}">
      <text>
        <r>
          <rPr>
            <sz val="11"/>
            <color theme="1"/>
            <rFont val="Calibri"/>
            <family val="2"/>
            <scheme val="minor"/>
          </rPr>
          <t>● IVA 5%: 3571.5</t>
        </r>
      </text>
    </comment>
    <comment ref="I19" authorId="0" shapeId="0" xr:uid="{6D5436B8-BED2-4F63-98E9-9873DA0016A4}">
      <text>
        <r>
          <rPr>
            <sz val="11"/>
            <color theme="1"/>
            <rFont val="Calibri"/>
            <family val="2"/>
            <scheme val="minor"/>
          </rPr>
          <t>● IVA 5%: 10714.5</t>
        </r>
      </text>
    </comment>
    <comment ref="I21" authorId="0" shapeId="0" xr:uid="{8E6A677E-C8C0-4473-A79C-36E15F044B54}">
      <text>
        <r>
          <rPr>
            <sz val="11"/>
            <color theme="1"/>
            <rFont val="Calibri"/>
            <family val="2"/>
            <scheme val="minor"/>
          </rPr>
          <t>● IVA 5%: 11630.1</t>
        </r>
      </text>
    </comment>
    <comment ref="I23" authorId="0" shapeId="0" xr:uid="{CD3AC366-AF98-402F-934D-1C7080664E14}">
      <text>
        <r>
          <rPr>
            <sz val="11"/>
            <color theme="1"/>
            <rFont val="Calibri"/>
            <family val="2"/>
            <scheme val="minor"/>
          </rPr>
          <t>● IVA 5%: 17991.9</t>
        </r>
      </text>
    </comment>
    <comment ref="I27" authorId="0" shapeId="0" xr:uid="{628C4AAC-1187-4295-BCAF-25EAAB469EEB}">
      <text>
        <r>
          <rPr>
            <sz val="11"/>
            <color theme="1"/>
            <rFont val="Calibri"/>
            <family val="2"/>
            <scheme val="minor"/>
          </rPr>
          <t>● IVA 5%: 44116.2</t>
        </r>
      </text>
    </comment>
    <comment ref="I29" authorId="0" shapeId="0" xr:uid="{028FC78B-8947-451D-8594-A130DCB84CDD}">
      <text>
        <r>
          <rPr>
            <sz val="11"/>
            <color theme="1"/>
            <rFont val="Calibri"/>
            <family val="2"/>
            <scheme val="minor"/>
          </rPr>
          <t>● IVA 5%: 3571.5</t>
        </r>
      </text>
    </comment>
  </commentList>
</comments>
</file>

<file path=xl/sharedStrings.xml><?xml version="1.0" encoding="utf-8"?>
<sst xmlns="http://schemas.openxmlformats.org/spreadsheetml/2006/main" count="454" uniqueCount="155">
  <si>
    <t>MERQUEO S.A.S</t>
  </si>
  <si>
    <t>15/12/2022</t>
  </si>
  <si>
    <t>14/01/2023</t>
  </si>
  <si>
    <t>16/12/2022</t>
  </si>
  <si>
    <t>15/01/2023</t>
  </si>
  <si>
    <t>19/12/2022</t>
  </si>
  <si>
    <t>18/01/2023</t>
  </si>
  <si>
    <t>20/12/2022</t>
  </si>
  <si>
    <t>19/01/2023</t>
  </si>
  <si>
    <t>22/12/2022</t>
  </si>
  <si>
    <t>21/01/2023</t>
  </si>
  <si>
    <t>Credito</t>
  </si>
  <si>
    <t>Factura</t>
  </si>
  <si>
    <t>Fecha</t>
  </si>
  <si>
    <t>Fecha de venc.</t>
  </si>
  <si>
    <t>SubTotal</t>
  </si>
  <si>
    <t>Descuento</t>
  </si>
  <si>
    <t>Impuestos</t>
  </si>
  <si>
    <t>Retención en la fuente</t>
  </si>
  <si>
    <t>Retención de ICA</t>
  </si>
  <si>
    <t>Retención de IVA</t>
  </si>
  <si>
    <t>Cuota panelera</t>
  </si>
  <si>
    <t>Total</t>
  </si>
  <si>
    <t>Valor abono</t>
  </si>
  <si>
    <t>Valor importe</t>
  </si>
  <si>
    <t>Fecha de pago</t>
  </si>
  <si>
    <t>Neto pagado</t>
  </si>
  <si>
    <t>Diferencia</t>
  </si>
  <si>
    <t>Comprobante contabilidad</t>
  </si>
  <si>
    <t>Observación</t>
  </si>
  <si>
    <t>Total comprobante</t>
  </si>
  <si>
    <t>No.</t>
  </si>
  <si>
    <t>Cliente</t>
  </si>
  <si>
    <t>Identificacion del cliente</t>
  </si>
  <si>
    <t>Forma pago</t>
  </si>
  <si>
    <t>Retenciones</t>
  </si>
  <si>
    <t>Anticipo</t>
  </si>
  <si>
    <t>Pago</t>
  </si>
  <si>
    <t>Saldo</t>
  </si>
  <si>
    <t>Contado</t>
  </si>
  <si>
    <t>11/12/2022</t>
  </si>
  <si>
    <t/>
  </si>
  <si>
    <t>17/12/2022</t>
  </si>
  <si>
    <t>21/12/2022</t>
  </si>
  <si>
    <t>28/12/2022</t>
  </si>
  <si>
    <t>01/01/2023</t>
  </si>
  <si>
    <t>04/01/2023</t>
  </si>
  <si>
    <t>08/01/2023</t>
  </si>
  <si>
    <t>02/12/2022</t>
  </si>
  <si>
    <t>11/11/2022</t>
  </si>
  <si>
    <t>15/11/2022</t>
  </si>
  <si>
    <t>17/11/2022</t>
  </si>
  <si>
    <t>21/11/2022</t>
  </si>
  <si>
    <t>22/11/2022</t>
  </si>
  <si>
    <t>28/11/2022</t>
  </si>
  <si>
    <t>05/12/2022</t>
  </si>
  <si>
    <t>09/12/2022</t>
  </si>
  <si>
    <t>Folio</t>
  </si>
  <si>
    <t>Prefijo</t>
  </si>
  <si>
    <t>Fecha Emisión</t>
  </si>
  <si>
    <t>NIT Emisor</t>
  </si>
  <si>
    <t>Nombre Emisor</t>
  </si>
  <si>
    <t>NIT Receptor</t>
  </si>
  <si>
    <t>Nombre Receptor</t>
  </si>
  <si>
    <t>IVA</t>
  </si>
  <si>
    <t>31563</t>
  </si>
  <si>
    <t>FV</t>
  </si>
  <si>
    <t>10-01-2023</t>
  </si>
  <si>
    <t>900871444</t>
  </si>
  <si>
    <t>31573</t>
  </si>
  <si>
    <t>31609</t>
  </si>
  <si>
    <t>13-01-2023</t>
  </si>
  <si>
    <t>31658</t>
  </si>
  <si>
    <t>23-01-2023</t>
  </si>
  <si>
    <t>31659</t>
  </si>
  <si>
    <t>31739</t>
  </si>
  <si>
    <t>30-01-2023</t>
  </si>
  <si>
    <t>31740</t>
  </si>
  <si>
    <t>31777</t>
  </si>
  <si>
    <t>02-02-2023</t>
  </si>
  <si>
    <t>31778</t>
  </si>
  <si>
    <t>31868</t>
  </si>
  <si>
    <t>09-02-2023</t>
  </si>
  <si>
    <t>31869</t>
  </si>
  <si>
    <t>31870</t>
  </si>
  <si>
    <t>31871</t>
  </si>
  <si>
    <t>31911</t>
  </si>
  <si>
    <t>15-02-2023</t>
  </si>
  <si>
    <t>31912</t>
  </si>
  <si>
    <t>31974</t>
  </si>
  <si>
    <t>17-02-2023</t>
  </si>
  <si>
    <t>32025</t>
  </si>
  <si>
    <t>23-02-2023</t>
  </si>
  <si>
    <t>32026</t>
  </si>
  <si>
    <t>32105</t>
  </si>
  <si>
    <t>02-03-2023</t>
  </si>
  <si>
    <t>32106</t>
  </si>
  <si>
    <t>32107</t>
  </si>
  <si>
    <t>32198</t>
  </si>
  <si>
    <t>08-03-2023</t>
  </si>
  <si>
    <t>32205</t>
  </si>
  <si>
    <t>09-03-2023</t>
  </si>
  <si>
    <t>32206</t>
  </si>
  <si>
    <t>32291</t>
  </si>
  <si>
    <t>16-03-2023</t>
  </si>
  <si>
    <t>32292</t>
  </si>
  <si>
    <t>32296</t>
  </si>
  <si>
    <t>32337</t>
  </si>
  <si>
    <t>23-03-2023</t>
  </si>
  <si>
    <t>32338</t>
  </si>
  <si>
    <t>32382</t>
  </si>
  <si>
    <t>27-03-2023</t>
  </si>
  <si>
    <t>32431</t>
  </si>
  <si>
    <t>30-03-2023</t>
  </si>
  <si>
    <t>32432</t>
  </si>
  <si>
    <t>32465</t>
  </si>
  <si>
    <t>03-04-2023</t>
  </si>
  <si>
    <t>32473</t>
  </si>
  <si>
    <t>32490</t>
  </si>
  <si>
    <t>04-04-2023</t>
  </si>
  <si>
    <t>32491</t>
  </si>
  <si>
    <t>32503</t>
  </si>
  <si>
    <t>05-04-2023</t>
  </si>
  <si>
    <t>32616</t>
  </si>
  <si>
    <t>17-04-2023</t>
  </si>
  <si>
    <t>32621</t>
  </si>
  <si>
    <t>32622</t>
  </si>
  <si>
    <t>19-04-2023</t>
  </si>
  <si>
    <t>08-05-2023</t>
  </si>
  <si>
    <t>Subtotal</t>
  </si>
  <si>
    <t>NC</t>
  </si>
  <si>
    <t>SUBTOTAL</t>
  </si>
  <si>
    <t>1242</t>
  </si>
  <si>
    <t>FEO</t>
  </si>
  <si>
    <t>20-02-2023</t>
  </si>
  <si>
    <t>1243</t>
  </si>
  <si>
    <t>1241</t>
  </si>
  <si>
    <t>1297</t>
  </si>
  <si>
    <t>1399</t>
  </si>
  <si>
    <t>12-04-2023</t>
  </si>
  <si>
    <t>1400</t>
  </si>
  <si>
    <t>1408</t>
  </si>
  <si>
    <t>1424</t>
  </si>
  <si>
    <t>1425</t>
  </si>
  <si>
    <t>1456</t>
  </si>
  <si>
    <t>22-04-2023</t>
  </si>
  <si>
    <t>1457</t>
  </si>
  <si>
    <t>Facturación neta 2023</t>
  </si>
  <si>
    <t>Saldos cartera a diciembre de 2022</t>
  </si>
  <si>
    <t>Saldo cartera a diciembre/31/2022</t>
  </si>
  <si>
    <t xml:space="preserve"> + facturación neta 2023</t>
  </si>
  <si>
    <t>(-)  facturas emitidas por Merqueo</t>
  </si>
  <si>
    <t>(-)  pagos 2023 Merqueo</t>
  </si>
  <si>
    <t>Saldo cartera a julio/31/2023</t>
  </si>
  <si>
    <t>Fecha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</si>
</sst>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\ #,##0.00_);\(&quot;$&quot;\ #,##0.00\)"/>
    <numFmt numFmtId="165" formatCode="_-* #,##0_-;\-* #,##0_-;_-* &quot;-&quot;??_-;_-@_-"/>
    <numFmt numFmtId="166" formatCode="d/m/yy;@"/>
    <numFmt numFmtId="167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348441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" fillId="2" borderId="1"/>
  </cellStyleXfs>
  <cellXfs count="49">
    <xf numFmtId="0" fontId="0" fillId="0" borderId="0" xfId="0"/>
    <xf numFmtId="49" fontId="4" fillId="0" borderId="1" xfId="3" applyNumberFormat="1" applyFont="1" applyFill="1" applyAlignment="1">
      <alignment horizontal="left" vertical="distributed"/>
    </xf>
    <xf numFmtId="49" fontId="4" fillId="0" borderId="1" xfId="3" applyNumberFormat="1" applyFont="1" applyFill="1" applyAlignment="1">
      <alignment horizontal="left" vertical="distributed" wrapText="1"/>
    </xf>
    <xf numFmtId="4" fontId="4" fillId="0" borderId="1" xfId="3" applyNumberFormat="1" applyFont="1" applyFill="1" applyAlignment="1">
      <alignment horizontal="left" vertical="distributed"/>
    </xf>
    <xf numFmtId="0" fontId="1" fillId="0" borderId="0" xfId="0" applyFont="1" applyAlignment="1">
      <alignment horizontal="left" vertical="distributed"/>
    </xf>
    <xf numFmtId="0" fontId="1" fillId="0" borderId="0" xfId="0" applyFont="1"/>
    <xf numFmtId="166" fontId="1" fillId="0" borderId="0" xfId="0" applyNumberFormat="1" applyFont="1"/>
    <xf numFmtId="4" fontId="1" fillId="0" borderId="0" xfId="0" applyNumberFormat="1" applyFont="1"/>
    <xf numFmtId="165" fontId="1" fillId="0" borderId="0" xfId="1" applyNumberFormat="1" applyFont="1" applyProtection="1"/>
    <xf numFmtId="165" fontId="1" fillId="0" borderId="0" xfId="1" applyNumberFormat="1" applyFont="1" applyFill="1" applyProtection="1"/>
    <xf numFmtId="43" fontId="1" fillId="0" borderId="0" xfId="1" applyFont="1"/>
    <xf numFmtId="43" fontId="1" fillId="0" borderId="0" xfId="0" applyNumberFormat="1" applyFont="1"/>
    <xf numFmtId="0" fontId="3" fillId="0" borderId="0" xfId="0" applyFont="1"/>
    <xf numFmtId="43" fontId="4" fillId="0" borderId="2" xfId="0" applyNumberFormat="1" applyFont="1" applyBorder="1"/>
    <xf numFmtId="0" fontId="4" fillId="0" borderId="2" xfId="0" applyFont="1" applyBorder="1"/>
    <xf numFmtId="0" fontId="4" fillId="0" borderId="0" xfId="0" applyFont="1"/>
    <xf numFmtId="4" fontId="4" fillId="0" borderId="2" xfId="0" applyNumberFormat="1" applyFont="1" applyBorder="1"/>
    <xf numFmtId="165" fontId="2" fillId="2" borderId="1" xfId="1" applyNumberFormat="1" applyFont="1" applyFill="1" applyBorder="1" applyAlignment="1">
      <alignment horizontal="left" vertical="distributed" wrapText="1"/>
    </xf>
    <xf numFmtId="43" fontId="0" fillId="0" borderId="0" xfId="1" applyFont="1"/>
    <xf numFmtId="0" fontId="7" fillId="0" borderId="0" xfId="0" applyFont="1"/>
    <xf numFmtId="0" fontId="8" fillId="3" borderId="0" xfId="0" applyFont="1" applyFill="1" applyAlignment="1">
      <alignment horizontal="center" vertical="center"/>
    </xf>
    <xf numFmtId="165" fontId="8" fillId="3" borderId="0" xfId="1" applyNumberFormat="1" applyFont="1" applyFill="1" applyAlignment="1">
      <alignment horizontal="center" vertical="center"/>
    </xf>
    <xf numFmtId="0" fontId="6" fillId="0" borderId="0" xfId="0" applyFont="1"/>
    <xf numFmtId="165" fontId="6" fillId="0" borderId="0" xfId="1" applyNumberFormat="1" applyFont="1"/>
    <xf numFmtId="0" fontId="9" fillId="0" borderId="0" xfId="0" applyFont="1"/>
    <xf numFmtId="0" fontId="9" fillId="0" borderId="2" xfId="0" applyFont="1" applyBorder="1"/>
    <xf numFmtId="165" fontId="9" fillId="0" borderId="2" xfId="0" applyNumberFormat="1" applyFont="1" applyBorder="1"/>
    <xf numFmtId="43" fontId="9" fillId="0" borderId="2" xfId="1" applyFont="1" applyBorder="1"/>
    <xf numFmtId="43" fontId="7" fillId="0" borderId="0" xfId="1" applyFont="1"/>
    <xf numFmtId="43" fontId="8" fillId="3" borderId="0" xfId="1" applyFont="1" applyFill="1" applyAlignment="1">
      <alignment horizontal="center" vertical="center"/>
    </xf>
    <xf numFmtId="43" fontId="6" fillId="0" borderId="0" xfId="1" applyFont="1"/>
    <xf numFmtId="0" fontId="6" fillId="0" borderId="2" xfId="0" applyFont="1" applyBorder="1"/>
    <xf numFmtId="43" fontId="10" fillId="0" borderId="2" xfId="1" applyFont="1" applyBorder="1"/>
    <xf numFmtId="49" fontId="2" fillId="2" borderId="1" xfId="3" applyNumberFormat="1" applyAlignment="1">
      <alignment horizontal="left" vertical="distributed"/>
    </xf>
    <xf numFmtId="49" fontId="2" fillId="2" borderId="1" xfId="3" applyNumberFormat="1" applyAlignment="1">
      <alignment horizontal="left" vertical="distributed" wrapText="1"/>
    </xf>
    <xf numFmtId="0" fontId="2" fillId="2" borderId="1" xfId="3" applyAlignment="1">
      <alignment horizontal="left" vertical="distributed"/>
    </xf>
    <xf numFmtId="4" fontId="2" fillId="2" borderId="1" xfId="3" applyNumberFormat="1" applyAlignment="1">
      <alignment horizontal="left" vertical="distributed"/>
    </xf>
    <xf numFmtId="164" fontId="2" fillId="2" borderId="1" xfId="3" applyNumberFormat="1" applyAlignment="1">
      <alignment horizontal="left" vertical="distributed"/>
    </xf>
    <xf numFmtId="1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167" fontId="1" fillId="0" borderId="0" xfId="0" applyNumberFormat="1" applyFont="1"/>
    <xf numFmtId="49" fontId="4" fillId="0" borderId="2" xfId="0" applyNumberFormat="1" applyFont="1" applyBorder="1"/>
    <xf numFmtId="167" fontId="4" fillId="0" borderId="0" xfId="0" applyNumberFormat="1" applyFont="1"/>
    <xf numFmtId="43" fontId="3" fillId="0" borderId="0" xfId="1" applyFont="1"/>
    <xf numFmtId="0" fontId="4" fillId="0" borderId="3" xfId="0" applyFont="1" applyBorder="1"/>
    <xf numFmtId="43" fontId="4" fillId="0" borderId="3" xfId="1" applyFont="1" applyBorder="1"/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C8E924CE-D07E-4B1E-AECD-9D1598B34970}"/>
    <cellStyle name="Salida 2" xfId="3" xr:uid="{2D4EF23D-0FAE-434F-97A1-9BD5B88635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spi\Documents\Panela%20Colombia%20SAS\Facturaci&#243;n\Facturas%20de%20venta%202022%20Merqueo.xlsx" TargetMode="External"/><Relationship Id="rId1" Type="http://schemas.openxmlformats.org/officeDocument/2006/relationships/externalLinkPath" Target="/Users/nospi/Documents/Panela%20Colombia%20SAS/Facturaci&#243;n/Facturas%20de%20venta%202022%20Merqu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os"/>
      <sheetName val="2022"/>
      <sheetName val="Cartera"/>
      <sheetName val="2021"/>
      <sheetName val="Hoja1"/>
    </sheetNames>
    <sheetDataSet>
      <sheetData sheetId="0"/>
      <sheetData sheetId="1">
        <row r="2">
          <cell r="A2">
            <v>27489</v>
          </cell>
          <cell r="B2" t="str">
            <v>MERQUEO S.A.S</v>
          </cell>
          <cell r="C2">
            <v>900871444</v>
          </cell>
          <cell r="D2" t="str">
            <v>04/01/2022</v>
          </cell>
          <cell r="E2" t="str">
            <v>04/01/2022</v>
          </cell>
          <cell r="F2" t="str">
            <v>Contado</v>
          </cell>
          <cell r="G2">
            <v>10862800</v>
          </cell>
          <cell r="H2">
            <v>0</v>
          </cell>
          <cell r="I2">
            <v>0</v>
          </cell>
          <cell r="J2">
            <v>0</v>
          </cell>
          <cell r="K2">
            <v>10862800</v>
          </cell>
          <cell r="L2">
            <v>0</v>
          </cell>
          <cell r="M2">
            <v>10862800</v>
          </cell>
          <cell r="N2">
            <v>0</v>
          </cell>
          <cell r="O2" t="str">
            <v>Pagada</v>
          </cell>
          <cell r="P2" t="str">
            <v>338757</v>
          </cell>
          <cell r="Q2">
            <v>44679</v>
          </cell>
        </row>
        <row r="3">
          <cell r="A3">
            <v>27490</v>
          </cell>
          <cell r="B3" t="str">
            <v>MERQUEO S.A.S</v>
          </cell>
          <cell r="C3">
            <v>900871444</v>
          </cell>
          <cell r="D3" t="str">
            <v>04/01/2022</v>
          </cell>
          <cell r="E3" t="str">
            <v>04/01/2022</v>
          </cell>
          <cell r="F3" t="str">
            <v>Contado</v>
          </cell>
          <cell r="G3">
            <v>6680000</v>
          </cell>
          <cell r="H3">
            <v>0</v>
          </cell>
          <cell r="I3">
            <v>0</v>
          </cell>
          <cell r="J3">
            <v>0</v>
          </cell>
          <cell r="K3">
            <v>6680000</v>
          </cell>
          <cell r="L3">
            <v>0</v>
          </cell>
          <cell r="M3">
            <v>6680000</v>
          </cell>
          <cell r="N3">
            <v>0</v>
          </cell>
          <cell r="O3" t="str">
            <v>Pagada</v>
          </cell>
          <cell r="P3" t="str">
            <v>338757</v>
          </cell>
          <cell r="Q3">
            <v>44687</v>
          </cell>
        </row>
        <row r="4">
          <cell r="A4">
            <v>27529</v>
          </cell>
          <cell r="B4" t="str">
            <v>MERQUEO S.A.S</v>
          </cell>
          <cell r="C4">
            <v>900871444</v>
          </cell>
          <cell r="D4" t="str">
            <v>07/01/2022</v>
          </cell>
          <cell r="E4" t="str">
            <v>07/01/2022</v>
          </cell>
          <cell r="F4" t="str">
            <v>Contado</v>
          </cell>
          <cell r="G4">
            <v>990000</v>
          </cell>
          <cell r="H4">
            <v>0</v>
          </cell>
          <cell r="I4">
            <v>0</v>
          </cell>
          <cell r="J4">
            <v>0</v>
          </cell>
          <cell r="K4">
            <v>990000</v>
          </cell>
          <cell r="L4">
            <v>0</v>
          </cell>
          <cell r="M4">
            <v>990000</v>
          </cell>
          <cell r="N4">
            <v>0</v>
          </cell>
          <cell r="O4" t="str">
            <v>Pagada</v>
          </cell>
          <cell r="P4" t="str">
            <v>339928</v>
          </cell>
          <cell r="Q4">
            <v>44638</v>
          </cell>
        </row>
        <row r="5">
          <cell r="A5">
            <v>27530</v>
          </cell>
          <cell r="B5" t="str">
            <v>MERQUEO S.A.S</v>
          </cell>
          <cell r="C5">
            <v>900871444</v>
          </cell>
          <cell r="D5" t="str">
            <v>07/01/2022</v>
          </cell>
          <cell r="E5" t="str">
            <v>07/01/2022</v>
          </cell>
          <cell r="F5" t="str">
            <v>Contado</v>
          </cell>
          <cell r="G5">
            <v>550000</v>
          </cell>
          <cell r="H5">
            <v>0</v>
          </cell>
          <cell r="I5">
            <v>0</v>
          </cell>
          <cell r="J5">
            <v>0</v>
          </cell>
          <cell r="K5">
            <v>550000</v>
          </cell>
          <cell r="L5">
            <v>0</v>
          </cell>
          <cell r="M5">
            <v>550000</v>
          </cell>
          <cell r="N5">
            <v>0</v>
          </cell>
          <cell r="O5" t="str">
            <v>Pagada</v>
          </cell>
          <cell r="P5" t="str">
            <v>339929</v>
          </cell>
          <cell r="Q5">
            <v>44687</v>
          </cell>
        </row>
        <row r="6">
          <cell r="A6">
            <v>27532</v>
          </cell>
          <cell r="B6" t="str">
            <v>MERQUEO S.A.S</v>
          </cell>
          <cell r="C6">
            <v>900871444</v>
          </cell>
          <cell r="D6" t="str">
            <v>07/01/2022</v>
          </cell>
          <cell r="E6" t="str">
            <v>07/01/2022</v>
          </cell>
          <cell r="F6" t="str">
            <v>Contado</v>
          </cell>
          <cell r="G6">
            <v>5560000</v>
          </cell>
          <cell r="H6">
            <v>0</v>
          </cell>
          <cell r="I6">
            <v>0</v>
          </cell>
          <cell r="J6">
            <v>0</v>
          </cell>
          <cell r="K6">
            <v>5560000</v>
          </cell>
          <cell r="L6">
            <v>0</v>
          </cell>
          <cell r="M6">
            <v>5554400</v>
          </cell>
          <cell r="N6">
            <v>5600</v>
          </cell>
          <cell r="O6" t="str">
            <v>Pagada</v>
          </cell>
          <cell r="P6" t="str">
            <v>339927</v>
          </cell>
          <cell r="Q6">
            <v>44687</v>
          </cell>
        </row>
        <row r="7">
          <cell r="A7">
            <v>27534</v>
          </cell>
          <cell r="B7" t="str">
            <v>MERQUEO S.A.S</v>
          </cell>
          <cell r="C7">
            <v>900871444</v>
          </cell>
          <cell r="D7" t="str">
            <v>07/01/2022</v>
          </cell>
          <cell r="E7" t="str">
            <v>07/01/2022</v>
          </cell>
          <cell r="F7" t="str">
            <v>Contado</v>
          </cell>
          <cell r="G7">
            <v>1700000</v>
          </cell>
          <cell r="H7">
            <v>0</v>
          </cell>
          <cell r="I7">
            <v>0</v>
          </cell>
          <cell r="J7">
            <v>0</v>
          </cell>
          <cell r="K7">
            <v>1700000</v>
          </cell>
          <cell r="L7">
            <v>0</v>
          </cell>
          <cell r="M7">
            <v>1700000</v>
          </cell>
          <cell r="N7">
            <v>0</v>
          </cell>
          <cell r="O7" t="str">
            <v>Pagada</v>
          </cell>
          <cell r="P7" t="str">
            <v>339927</v>
          </cell>
          <cell r="Q7">
            <v>44687</v>
          </cell>
        </row>
        <row r="8">
          <cell r="A8">
            <v>27544</v>
          </cell>
          <cell r="B8" t="str">
            <v>MERQUEO S.A.S</v>
          </cell>
          <cell r="C8">
            <v>900871444</v>
          </cell>
          <cell r="D8" t="str">
            <v>08/01/2022</v>
          </cell>
          <cell r="E8" t="str">
            <v>08/01/2022</v>
          </cell>
          <cell r="F8" t="str">
            <v>Contado</v>
          </cell>
          <cell r="G8">
            <v>994000</v>
          </cell>
          <cell r="H8">
            <v>0</v>
          </cell>
          <cell r="I8">
            <v>0</v>
          </cell>
          <cell r="J8">
            <v>0</v>
          </cell>
          <cell r="K8">
            <v>994000</v>
          </cell>
          <cell r="L8">
            <v>0</v>
          </cell>
          <cell r="M8">
            <v>994000</v>
          </cell>
          <cell r="N8">
            <v>0</v>
          </cell>
          <cell r="O8" t="str">
            <v>Pagada</v>
          </cell>
          <cell r="P8" t="str">
            <v>338756</v>
          </cell>
          <cell r="Q8">
            <v>44687</v>
          </cell>
        </row>
        <row r="9">
          <cell r="A9">
            <v>27545</v>
          </cell>
          <cell r="B9" t="str">
            <v>MERQUEO S.A.S</v>
          </cell>
          <cell r="C9">
            <v>900871444</v>
          </cell>
          <cell r="D9" t="str">
            <v>08/01/2022</v>
          </cell>
          <cell r="E9" t="str">
            <v>08/01/2022</v>
          </cell>
          <cell r="F9" t="str">
            <v>Contado</v>
          </cell>
          <cell r="G9">
            <v>3551800</v>
          </cell>
          <cell r="H9">
            <v>0</v>
          </cell>
          <cell r="I9">
            <v>0</v>
          </cell>
          <cell r="J9">
            <v>0</v>
          </cell>
          <cell r="K9">
            <v>3551800</v>
          </cell>
          <cell r="L9">
            <v>0</v>
          </cell>
          <cell r="M9">
            <v>3551800</v>
          </cell>
          <cell r="N9">
            <v>0</v>
          </cell>
          <cell r="O9" t="str">
            <v>Pagada</v>
          </cell>
          <cell r="P9" t="str">
            <v>339930</v>
          </cell>
          <cell r="Q9">
            <v>44687</v>
          </cell>
        </row>
        <row r="10">
          <cell r="A10">
            <v>27554</v>
          </cell>
          <cell r="B10" t="str">
            <v>MERQUEO S.A.S</v>
          </cell>
          <cell r="C10">
            <v>900871444</v>
          </cell>
          <cell r="D10" t="str">
            <v>11/01/2022</v>
          </cell>
          <cell r="E10" t="str">
            <v>11/01/2022</v>
          </cell>
          <cell r="F10" t="str">
            <v>Contado</v>
          </cell>
          <cell r="G10">
            <v>1571840</v>
          </cell>
          <cell r="H10">
            <v>0</v>
          </cell>
          <cell r="I10">
            <v>36192</v>
          </cell>
          <cell r="J10">
            <v>0</v>
          </cell>
          <cell r="K10">
            <v>1608032</v>
          </cell>
          <cell r="L10">
            <v>0</v>
          </cell>
          <cell r="M10">
            <v>1608032</v>
          </cell>
          <cell r="N10">
            <v>0</v>
          </cell>
          <cell r="O10" t="str">
            <v>Pagada</v>
          </cell>
          <cell r="P10" t="str">
            <v>341452</v>
          </cell>
          <cell r="Q10">
            <v>44687</v>
          </cell>
        </row>
        <row r="11">
          <cell r="A11">
            <v>27555</v>
          </cell>
          <cell r="B11" t="str">
            <v>MERQUEO S.A.S</v>
          </cell>
          <cell r="C11">
            <v>900871444</v>
          </cell>
          <cell r="D11" t="str">
            <v>11/01/2022</v>
          </cell>
          <cell r="E11" t="str">
            <v>11/01/2022</v>
          </cell>
          <cell r="F11" t="str">
            <v>Contado</v>
          </cell>
          <cell r="G11">
            <v>232000</v>
          </cell>
          <cell r="H11">
            <v>0</v>
          </cell>
          <cell r="I11">
            <v>0</v>
          </cell>
          <cell r="J11">
            <v>0</v>
          </cell>
          <cell r="K11">
            <v>232000</v>
          </cell>
          <cell r="L11">
            <v>0</v>
          </cell>
          <cell r="M11">
            <v>232000</v>
          </cell>
          <cell r="N11">
            <v>0</v>
          </cell>
          <cell r="O11" t="str">
            <v>Pagada</v>
          </cell>
          <cell r="P11" t="str">
            <v>341452</v>
          </cell>
          <cell r="Q11">
            <v>44638</v>
          </cell>
        </row>
        <row r="12">
          <cell r="A12">
            <v>27597</v>
          </cell>
          <cell r="B12" t="str">
            <v>MERQUEO S.A.S</v>
          </cell>
          <cell r="C12">
            <v>900871444</v>
          </cell>
          <cell r="D12" t="str">
            <v>15/01/2022</v>
          </cell>
          <cell r="E12" t="str">
            <v>15/01/2022</v>
          </cell>
          <cell r="F12" t="str">
            <v>Contado</v>
          </cell>
          <cell r="G12">
            <v>2710800</v>
          </cell>
          <cell r="H12">
            <v>0</v>
          </cell>
          <cell r="I12">
            <v>57240</v>
          </cell>
          <cell r="J12">
            <v>0</v>
          </cell>
          <cell r="K12">
            <v>2768040</v>
          </cell>
          <cell r="L12">
            <v>0</v>
          </cell>
          <cell r="M12">
            <v>2768040</v>
          </cell>
          <cell r="N12">
            <v>0</v>
          </cell>
          <cell r="O12" t="str">
            <v>Pagada</v>
          </cell>
          <cell r="P12" t="str">
            <v>342593</v>
          </cell>
          <cell r="Q12">
            <v>44687</v>
          </cell>
        </row>
        <row r="13">
          <cell r="A13">
            <v>27598</v>
          </cell>
          <cell r="B13" t="str">
            <v>MERQUEO S.A.S</v>
          </cell>
          <cell r="C13">
            <v>900871444</v>
          </cell>
          <cell r="D13" t="str">
            <v>15/01/2022</v>
          </cell>
          <cell r="E13" t="str">
            <v>15/01/2022</v>
          </cell>
          <cell r="F13" t="str">
            <v>Contado</v>
          </cell>
          <cell r="G13">
            <v>1890000</v>
          </cell>
          <cell r="H13">
            <v>0</v>
          </cell>
          <cell r="I13">
            <v>0</v>
          </cell>
          <cell r="J13">
            <v>0</v>
          </cell>
          <cell r="K13">
            <v>1890000</v>
          </cell>
          <cell r="L13">
            <v>0</v>
          </cell>
          <cell r="M13">
            <v>1890000</v>
          </cell>
          <cell r="N13">
            <v>0</v>
          </cell>
          <cell r="O13" t="str">
            <v>Pagada</v>
          </cell>
          <cell r="P13" t="str">
            <v>342593</v>
          </cell>
          <cell r="Q13">
            <v>44687</v>
          </cell>
        </row>
        <row r="14">
          <cell r="A14">
            <v>27645</v>
          </cell>
          <cell r="B14" t="str">
            <v>MERQUEO S.A.S</v>
          </cell>
          <cell r="C14">
            <v>900871444</v>
          </cell>
          <cell r="D14" t="str">
            <v>18/01/2022</v>
          </cell>
          <cell r="E14" t="str">
            <v>18/01/2022</v>
          </cell>
          <cell r="F14" t="str">
            <v>Contado</v>
          </cell>
          <cell r="G14">
            <v>4664640</v>
          </cell>
          <cell r="H14">
            <v>0</v>
          </cell>
          <cell r="I14">
            <v>81432</v>
          </cell>
          <cell r="J14">
            <v>0</v>
          </cell>
          <cell r="K14">
            <v>4746072</v>
          </cell>
          <cell r="L14">
            <v>0</v>
          </cell>
          <cell r="M14">
            <v>4746072</v>
          </cell>
          <cell r="N14">
            <v>0</v>
          </cell>
          <cell r="O14" t="str">
            <v>Pagada</v>
          </cell>
          <cell r="P14" t="str">
            <v>344347</v>
          </cell>
          <cell r="Q14">
            <v>44687</v>
          </cell>
        </row>
        <row r="15">
          <cell r="A15">
            <v>27646</v>
          </cell>
          <cell r="B15" t="str">
            <v>MERQUEO S.A.S</v>
          </cell>
          <cell r="C15">
            <v>900871444</v>
          </cell>
          <cell r="D15" t="str">
            <v>18/01/2022</v>
          </cell>
          <cell r="E15" t="str">
            <v>18/01/2022</v>
          </cell>
          <cell r="F15" t="str">
            <v>Contado</v>
          </cell>
          <cell r="G15">
            <v>1728000</v>
          </cell>
          <cell r="H15">
            <v>0</v>
          </cell>
          <cell r="I15">
            <v>0</v>
          </cell>
          <cell r="J15">
            <v>0</v>
          </cell>
          <cell r="K15">
            <v>1728000</v>
          </cell>
          <cell r="L15">
            <v>0</v>
          </cell>
          <cell r="M15">
            <v>1728000</v>
          </cell>
          <cell r="N15">
            <v>0</v>
          </cell>
          <cell r="O15" t="str">
            <v>Pagada</v>
          </cell>
          <cell r="P15" t="str">
            <v>344347</v>
          </cell>
          <cell r="Q15">
            <v>44687</v>
          </cell>
        </row>
        <row r="16">
          <cell r="A16">
            <v>27677</v>
          </cell>
          <cell r="B16" t="str">
            <v>MERQUEO S.A.S</v>
          </cell>
          <cell r="C16">
            <v>900871444</v>
          </cell>
          <cell r="D16" t="str">
            <v>21/01/2022</v>
          </cell>
          <cell r="E16" t="str">
            <v>21/01/2022</v>
          </cell>
          <cell r="F16" t="str">
            <v>Contado</v>
          </cell>
          <cell r="G16">
            <v>6223920</v>
          </cell>
          <cell r="H16">
            <v>0</v>
          </cell>
          <cell r="I16">
            <v>18096</v>
          </cell>
          <cell r="J16">
            <v>0</v>
          </cell>
          <cell r="K16">
            <v>6242016</v>
          </cell>
          <cell r="L16">
            <v>0</v>
          </cell>
          <cell r="M16">
            <v>6242016</v>
          </cell>
          <cell r="N16">
            <v>0</v>
          </cell>
          <cell r="O16" t="str">
            <v>Pagada</v>
          </cell>
          <cell r="P16" t="str">
            <v>345810</v>
          </cell>
          <cell r="Q16">
            <v>44687</v>
          </cell>
        </row>
        <row r="17">
          <cell r="A17">
            <v>27678</v>
          </cell>
          <cell r="B17" t="str">
            <v>MERQUEO S.A.S</v>
          </cell>
          <cell r="C17">
            <v>900871444</v>
          </cell>
          <cell r="D17" t="str">
            <v>21/01/2022</v>
          </cell>
          <cell r="E17" t="str">
            <v>21/01/2022</v>
          </cell>
          <cell r="F17" t="str">
            <v>Contado</v>
          </cell>
          <cell r="G17">
            <v>2418000</v>
          </cell>
          <cell r="H17">
            <v>0</v>
          </cell>
          <cell r="I17">
            <v>0</v>
          </cell>
          <cell r="J17">
            <v>0</v>
          </cell>
          <cell r="K17">
            <v>2418000</v>
          </cell>
          <cell r="L17">
            <v>0</v>
          </cell>
          <cell r="M17">
            <v>2418000</v>
          </cell>
          <cell r="N17">
            <v>0</v>
          </cell>
          <cell r="O17" t="str">
            <v>Pagada</v>
          </cell>
          <cell r="P17" t="str">
            <v>345810</v>
          </cell>
          <cell r="Q17">
            <v>44687</v>
          </cell>
        </row>
        <row r="18">
          <cell r="A18">
            <v>27713</v>
          </cell>
          <cell r="B18" t="str">
            <v>MERQUEO S.A.S</v>
          </cell>
          <cell r="C18">
            <v>900871444</v>
          </cell>
          <cell r="D18" t="str">
            <v>25/01/2022</v>
          </cell>
          <cell r="E18" t="str">
            <v>25/01/2022</v>
          </cell>
          <cell r="F18" t="str">
            <v>Contado</v>
          </cell>
          <cell r="G18">
            <v>9399564</v>
          </cell>
          <cell r="H18">
            <v>0</v>
          </cell>
          <cell r="I18">
            <v>38878.199999999997</v>
          </cell>
          <cell r="J18">
            <v>0</v>
          </cell>
          <cell r="K18">
            <v>9438442.1999999993</v>
          </cell>
          <cell r="L18">
            <v>0</v>
          </cell>
          <cell r="M18">
            <v>9438442.1999999993</v>
          </cell>
          <cell r="N18">
            <v>0</v>
          </cell>
          <cell r="O18" t="str">
            <v>Pagada</v>
          </cell>
          <cell r="P18" t="str">
            <v>347538</v>
          </cell>
          <cell r="Q18">
            <v>44687</v>
          </cell>
        </row>
        <row r="19">
          <cell r="A19">
            <v>27714</v>
          </cell>
          <cell r="B19" t="str">
            <v>MERQUEO S.A.S</v>
          </cell>
          <cell r="C19">
            <v>900871444</v>
          </cell>
          <cell r="D19" t="str">
            <v>25/01/2022</v>
          </cell>
          <cell r="E19" t="str">
            <v>25/01/2022</v>
          </cell>
          <cell r="F19" t="str">
            <v>Contado</v>
          </cell>
          <cell r="G19">
            <v>3490000</v>
          </cell>
          <cell r="H19">
            <v>0</v>
          </cell>
          <cell r="I19">
            <v>0</v>
          </cell>
          <cell r="J19">
            <v>0</v>
          </cell>
          <cell r="K19">
            <v>3490000</v>
          </cell>
          <cell r="L19">
            <v>0</v>
          </cell>
          <cell r="M19">
            <v>3490000</v>
          </cell>
          <cell r="N19">
            <v>0</v>
          </cell>
          <cell r="O19" t="str">
            <v>Pagada</v>
          </cell>
          <cell r="P19" t="str">
            <v>347538</v>
          </cell>
          <cell r="Q19">
            <v>44687</v>
          </cell>
        </row>
        <row r="20">
          <cell r="A20">
            <v>27763</v>
          </cell>
          <cell r="B20" t="str">
            <v>MERQUEO S.A.S</v>
          </cell>
          <cell r="C20">
            <v>900871444</v>
          </cell>
          <cell r="D20" t="str">
            <v>28/01/2022</v>
          </cell>
          <cell r="E20" t="str">
            <v>28/01/2022</v>
          </cell>
          <cell r="F20" t="str">
            <v>Contado</v>
          </cell>
          <cell r="G20">
            <v>6502720</v>
          </cell>
          <cell r="H20">
            <v>0</v>
          </cell>
          <cell r="I20">
            <v>18096</v>
          </cell>
          <cell r="J20">
            <v>0</v>
          </cell>
          <cell r="K20">
            <v>6520816</v>
          </cell>
          <cell r="L20">
            <v>0</v>
          </cell>
          <cell r="M20">
            <v>6520816</v>
          </cell>
          <cell r="N20">
            <v>0</v>
          </cell>
          <cell r="O20" t="str">
            <v>Pagada</v>
          </cell>
          <cell r="P20" t="str">
            <v>348992</v>
          </cell>
          <cell r="Q20">
            <v>44687</v>
          </cell>
        </row>
        <row r="21">
          <cell r="A21">
            <v>27764</v>
          </cell>
          <cell r="B21" t="str">
            <v>MERQUEO S.A.S</v>
          </cell>
          <cell r="C21">
            <v>900871444</v>
          </cell>
          <cell r="D21" t="str">
            <v>28/01/2022</v>
          </cell>
          <cell r="E21" t="str">
            <v>28/01/2022</v>
          </cell>
          <cell r="F21" t="str">
            <v>Contado</v>
          </cell>
          <cell r="G21">
            <v>1538000</v>
          </cell>
          <cell r="H21">
            <v>0</v>
          </cell>
          <cell r="I21">
            <v>0</v>
          </cell>
          <cell r="J21">
            <v>0</v>
          </cell>
          <cell r="K21">
            <v>1538000</v>
          </cell>
          <cell r="L21">
            <v>0</v>
          </cell>
          <cell r="M21">
            <v>1538000</v>
          </cell>
          <cell r="N21">
            <v>0</v>
          </cell>
          <cell r="O21" t="str">
            <v>Pagada</v>
          </cell>
          <cell r="P21" t="str">
            <v>348992</v>
          </cell>
          <cell r="Q21">
            <v>44687</v>
          </cell>
        </row>
        <row r="22">
          <cell r="A22">
            <v>27808</v>
          </cell>
          <cell r="B22" t="str">
            <v>MERQUEO S.A.S</v>
          </cell>
          <cell r="C22">
            <v>900871444</v>
          </cell>
          <cell r="D22" t="str">
            <v>01/02/2022</v>
          </cell>
          <cell r="E22" t="str">
            <v>01/02/2022</v>
          </cell>
          <cell r="F22" t="str">
            <v>Contado</v>
          </cell>
          <cell r="G22">
            <v>8732150</v>
          </cell>
          <cell r="H22">
            <v>0</v>
          </cell>
          <cell r="I22">
            <v>21667.5</v>
          </cell>
          <cell r="J22">
            <v>0</v>
          </cell>
          <cell r="K22">
            <v>8753817.5</v>
          </cell>
          <cell r="L22">
            <v>0</v>
          </cell>
          <cell r="M22">
            <v>8753817.5</v>
          </cell>
          <cell r="N22">
            <v>0</v>
          </cell>
          <cell r="O22" t="str">
            <v>Pagada</v>
          </cell>
          <cell r="P22" t="str">
            <v>350654</v>
          </cell>
          <cell r="Q22">
            <v>44687</v>
          </cell>
        </row>
        <row r="23">
          <cell r="A23">
            <v>27809</v>
          </cell>
          <cell r="B23" t="str">
            <v>MERQUEO S.A.S</v>
          </cell>
          <cell r="C23">
            <v>900871444</v>
          </cell>
          <cell r="D23" t="str">
            <v>01/02/2022</v>
          </cell>
          <cell r="E23" t="str">
            <v>01/02/2022</v>
          </cell>
          <cell r="F23" t="str">
            <v>Contado</v>
          </cell>
          <cell r="G23">
            <v>4406000</v>
          </cell>
          <cell r="H23">
            <v>0</v>
          </cell>
          <cell r="I23">
            <v>0</v>
          </cell>
          <cell r="J23">
            <v>0</v>
          </cell>
          <cell r="K23">
            <v>4406000</v>
          </cell>
          <cell r="L23">
            <v>0</v>
          </cell>
          <cell r="M23">
            <v>4406000</v>
          </cell>
          <cell r="N23">
            <v>0</v>
          </cell>
          <cell r="O23" t="str">
            <v>Pagada</v>
          </cell>
          <cell r="P23" t="str">
            <v>350654</v>
          </cell>
          <cell r="Q23">
            <v>44687</v>
          </cell>
        </row>
        <row r="24">
          <cell r="A24">
            <v>27814</v>
          </cell>
          <cell r="B24" t="str">
            <v>MERQUEO S.A.S</v>
          </cell>
          <cell r="C24">
            <v>900871444</v>
          </cell>
          <cell r="D24" t="str">
            <v>02/02/2022</v>
          </cell>
          <cell r="E24" t="str">
            <v>02/02/2022</v>
          </cell>
          <cell r="F24" t="str">
            <v>Contado</v>
          </cell>
          <cell r="G24">
            <v>2305600</v>
          </cell>
          <cell r="H24">
            <v>0</v>
          </cell>
          <cell r="I24">
            <v>0</v>
          </cell>
          <cell r="J24">
            <v>0</v>
          </cell>
          <cell r="K24">
            <v>2305600</v>
          </cell>
          <cell r="L24">
            <v>0</v>
          </cell>
          <cell r="M24">
            <v>2182400</v>
          </cell>
          <cell r="N24">
            <v>123200</v>
          </cell>
          <cell r="O24" t="str">
            <v>Pagada</v>
          </cell>
          <cell r="P24" t="str">
            <v>350649</v>
          </cell>
          <cell r="Q24">
            <v>44687</v>
          </cell>
        </row>
        <row r="25">
          <cell r="A25">
            <v>27815</v>
          </cell>
          <cell r="B25" t="str">
            <v>MERQUEO S.A.S</v>
          </cell>
          <cell r="C25">
            <v>900871444</v>
          </cell>
          <cell r="D25" t="str">
            <v>02/02/2022</v>
          </cell>
          <cell r="E25" t="str">
            <v>02/02/2022</v>
          </cell>
          <cell r="F25" t="str">
            <v>Contado</v>
          </cell>
          <cell r="G25">
            <v>1972000</v>
          </cell>
          <cell r="H25">
            <v>0</v>
          </cell>
          <cell r="I25">
            <v>0</v>
          </cell>
          <cell r="J25">
            <v>0</v>
          </cell>
          <cell r="K25">
            <v>1972000</v>
          </cell>
          <cell r="L25">
            <v>0</v>
          </cell>
          <cell r="M25">
            <v>1972000</v>
          </cell>
          <cell r="N25">
            <v>0</v>
          </cell>
          <cell r="O25" t="str">
            <v>Pagada</v>
          </cell>
          <cell r="P25" t="str">
            <v>350648</v>
          </cell>
          <cell r="Q25">
            <v>44687</v>
          </cell>
        </row>
        <row r="26">
          <cell r="A26">
            <v>27843</v>
          </cell>
          <cell r="B26" t="str">
            <v>MERQUEO S.A.S</v>
          </cell>
          <cell r="C26">
            <v>900871444</v>
          </cell>
          <cell r="D26" t="str">
            <v>04/02/2022</v>
          </cell>
          <cell r="E26" t="str">
            <v>04/02/2022</v>
          </cell>
          <cell r="F26" t="str">
            <v>Contado</v>
          </cell>
          <cell r="G26">
            <v>20566030</v>
          </cell>
          <cell r="H26">
            <v>0</v>
          </cell>
          <cell r="I26">
            <v>45001.5</v>
          </cell>
          <cell r="J26">
            <v>0</v>
          </cell>
          <cell r="K26">
            <v>20611031.5</v>
          </cell>
          <cell r="L26">
            <v>0</v>
          </cell>
          <cell r="M26">
            <v>20611031.5</v>
          </cell>
          <cell r="N26">
            <v>0</v>
          </cell>
          <cell r="O26" t="str">
            <v>Pagada</v>
          </cell>
          <cell r="P26" t="str">
            <v>352020</v>
          </cell>
          <cell r="Q26">
            <v>44687</v>
          </cell>
        </row>
        <row r="27">
          <cell r="A27">
            <v>27844</v>
          </cell>
          <cell r="B27" t="str">
            <v>MERQUEO S.A.S</v>
          </cell>
          <cell r="C27">
            <v>900871444</v>
          </cell>
          <cell r="D27" t="str">
            <v>04/02/2022</v>
          </cell>
          <cell r="E27" t="str">
            <v>04/02/2022</v>
          </cell>
          <cell r="F27" t="str">
            <v>Contado</v>
          </cell>
          <cell r="G27">
            <v>3040000</v>
          </cell>
          <cell r="H27">
            <v>0</v>
          </cell>
          <cell r="I27">
            <v>0</v>
          </cell>
          <cell r="J27">
            <v>0</v>
          </cell>
          <cell r="K27">
            <v>3040000</v>
          </cell>
          <cell r="L27">
            <v>0</v>
          </cell>
          <cell r="M27">
            <v>3040000</v>
          </cell>
          <cell r="N27">
            <v>0</v>
          </cell>
          <cell r="O27" t="str">
            <v>Pagada</v>
          </cell>
          <cell r="P27" t="str">
            <v>352020</v>
          </cell>
          <cell r="Q27">
            <v>44687</v>
          </cell>
        </row>
        <row r="28">
          <cell r="A28">
            <v>27845</v>
          </cell>
          <cell r="B28" t="str">
            <v>MERQUEO S.A.S</v>
          </cell>
          <cell r="C28">
            <v>900871444</v>
          </cell>
          <cell r="D28" t="str">
            <v>04/02/2022</v>
          </cell>
          <cell r="E28" t="str">
            <v>04/02/2022</v>
          </cell>
          <cell r="F28" t="str">
            <v>Contado</v>
          </cell>
          <cell r="G28">
            <v>421430</v>
          </cell>
          <cell r="H28">
            <v>0</v>
          </cell>
          <cell r="I28">
            <v>3571.5</v>
          </cell>
          <cell r="J28">
            <v>0</v>
          </cell>
          <cell r="K28">
            <v>425001.5</v>
          </cell>
          <cell r="L28">
            <v>0</v>
          </cell>
          <cell r="M28">
            <v>425001.5</v>
          </cell>
          <cell r="N28">
            <v>0</v>
          </cell>
          <cell r="O28" t="str">
            <v>Pagada</v>
          </cell>
          <cell r="P28" t="str">
            <v>352272</v>
          </cell>
          <cell r="Q28">
            <v>44687</v>
          </cell>
        </row>
        <row r="29">
          <cell r="A29">
            <v>27846</v>
          </cell>
          <cell r="B29" t="str">
            <v>MERQUEO S.A.S</v>
          </cell>
          <cell r="C29">
            <v>900871444</v>
          </cell>
          <cell r="D29" t="str">
            <v>04/02/2022</v>
          </cell>
          <cell r="E29" t="str">
            <v>06/03/2022</v>
          </cell>
          <cell r="F29" t="str">
            <v>Credito</v>
          </cell>
          <cell r="G29">
            <v>148000</v>
          </cell>
          <cell r="H29">
            <v>0</v>
          </cell>
          <cell r="I29">
            <v>0</v>
          </cell>
          <cell r="J29">
            <v>0</v>
          </cell>
          <cell r="K29">
            <v>148000</v>
          </cell>
          <cell r="L29">
            <v>0</v>
          </cell>
          <cell r="M29">
            <v>148000</v>
          </cell>
          <cell r="N29">
            <v>0</v>
          </cell>
          <cell r="O29" t="str">
            <v>Pagada</v>
          </cell>
          <cell r="P29" t="str">
            <v>352272</v>
          </cell>
          <cell r="Q29">
            <v>44687</v>
          </cell>
        </row>
        <row r="30">
          <cell r="A30">
            <v>27877</v>
          </cell>
          <cell r="B30" t="str">
            <v>MERQUEO S.A.S</v>
          </cell>
          <cell r="C30">
            <v>900871444</v>
          </cell>
          <cell r="D30" t="str">
            <v>08/02/2022</v>
          </cell>
          <cell r="E30" t="str">
            <v>08/02/2022</v>
          </cell>
          <cell r="F30" t="str">
            <v>Contado</v>
          </cell>
          <cell r="G30">
            <v>7553600</v>
          </cell>
          <cell r="H30">
            <v>0</v>
          </cell>
          <cell r="I30">
            <v>0</v>
          </cell>
          <cell r="J30">
            <v>0</v>
          </cell>
          <cell r="K30">
            <v>7553600</v>
          </cell>
          <cell r="L30">
            <v>0</v>
          </cell>
          <cell r="M30">
            <v>7553600</v>
          </cell>
          <cell r="N30">
            <v>0</v>
          </cell>
          <cell r="O30" t="str">
            <v>Pagada</v>
          </cell>
          <cell r="P30" t="str">
            <v>350650</v>
          </cell>
          <cell r="Q30">
            <v>44687</v>
          </cell>
        </row>
        <row r="31">
          <cell r="A31">
            <v>27879</v>
          </cell>
          <cell r="B31" t="str">
            <v>MERQUEO S.A.S</v>
          </cell>
          <cell r="C31">
            <v>900871444</v>
          </cell>
          <cell r="D31" t="str">
            <v>08/02/2022</v>
          </cell>
          <cell r="E31" t="str">
            <v>08/02/2022</v>
          </cell>
          <cell r="F31" t="str">
            <v>Contado</v>
          </cell>
          <cell r="G31">
            <v>6660000</v>
          </cell>
          <cell r="H31">
            <v>0</v>
          </cell>
          <cell r="I31">
            <v>0</v>
          </cell>
          <cell r="J31">
            <v>0</v>
          </cell>
          <cell r="K31">
            <v>6660000</v>
          </cell>
          <cell r="L31">
            <v>0</v>
          </cell>
          <cell r="M31">
            <v>6660000</v>
          </cell>
          <cell r="N31">
            <v>0</v>
          </cell>
          <cell r="O31" t="str">
            <v>Pagada</v>
          </cell>
          <cell r="P31" t="str">
            <v>353543</v>
          </cell>
          <cell r="Q31">
            <v>44687</v>
          </cell>
        </row>
        <row r="32">
          <cell r="A32">
            <v>27882</v>
          </cell>
          <cell r="B32" t="str">
            <v>MERQUEO S.A.S</v>
          </cell>
          <cell r="C32">
            <v>900871444</v>
          </cell>
          <cell r="D32" t="str">
            <v>08/02/2022</v>
          </cell>
          <cell r="E32" t="str">
            <v>08/02/2022</v>
          </cell>
          <cell r="F32" t="str">
            <v>Contado</v>
          </cell>
          <cell r="G32">
            <v>1660000</v>
          </cell>
          <cell r="H32">
            <v>0</v>
          </cell>
          <cell r="I32">
            <v>0</v>
          </cell>
          <cell r="J32">
            <v>0</v>
          </cell>
          <cell r="K32">
            <v>1660000</v>
          </cell>
          <cell r="L32">
            <v>0</v>
          </cell>
          <cell r="M32">
            <v>1660000</v>
          </cell>
          <cell r="N32">
            <v>0</v>
          </cell>
          <cell r="O32" t="str">
            <v>Pagada</v>
          </cell>
          <cell r="P32" t="str">
            <v>353543</v>
          </cell>
          <cell r="Q32">
            <v>44687</v>
          </cell>
        </row>
        <row r="33">
          <cell r="A33">
            <v>27905</v>
          </cell>
          <cell r="B33" t="str">
            <v>MERQUEO S.A.S</v>
          </cell>
          <cell r="C33">
            <v>900871444</v>
          </cell>
          <cell r="D33" t="str">
            <v>11/02/2022</v>
          </cell>
          <cell r="E33" t="str">
            <v>11/02/2022</v>
          </cell>
          <cell r="F33" t="str">
            <v>Contado</v>
          </cell>
          <cell r="G33">
            <v>30000</v>
          </cell>
          <cell r="H33">
            <v>0</v>
          </cell>
          <cell r="I33">
            <v>0</v>
          </cell>
          <cell r="J33">
            <v>0</v>
          </cell>
          <cell r="K33">
            <v>30000</v>
          </cell>
          <cell r="L33">
            <v>0</v>
          </cell>
          <cell r="M33">
            <v>30000</v>
          </cell>
          <cell r="N33">
            <v>0</v>
          </cell>
          <cell r="O33" t="str">
            <v>Pagada</v>
          </cell>
          <cell r="P33" t="str">
            <v>354971</v>
          </cell>
          <cell r="Q33">
            <v>44687</v>
          </cell>
        </row>
        <row r="34">
          <cell r="A34">
            <v>27906</v>
          </cell>
          <cell r="B34" t="str">
            <v>MERQUEO S.A.S</v>
          </cell>
          <cell r="C34">
            <v>900871444</v>
          </cell>
          <cell r="D34" t="str">
            <v>11/02/2022</v>
          </cell>
          <cell r="E34" t="str">
            <v>11/02/2022</v>
          </cell>
          <cell r="F34" t="str">
            <v>Contado</v>
          </cell>
          <cell r="G34">
            <v>9280000</v>
          </cell>
          <cell r="H34">
            <v>0</v>
          </cell>
          <cell r="I34">
            <v>0</v>
          </cell>
          <cell r="J34">
            <v>0</v>
          </cell>
          <cell r="K34">
            <v>9280000</v>
          </cell>
          <cell r="L34">
            <v>0</v>
          </cell>
          <cell r="M34">
            <v>9280000</v>
          </cell>
          <cell r="N34">
            <v>0</v>
          </cell>
          <cell r="O34" t="str">
            <v>Pagada</v>
          </cell>
          <cell r="P34" t="str">
            <v>354970</v>
          </cell>
          <cell r="Q34">
            <v>44687</v>
          </cell>
        </row>
        <row r="35">
          <cell r="A35">
            <v>27907</v>
          </cell>
          <cell r="B35" t="str">
            <v>MERQUEO S.A.S</v>
          </cell>
          <cell r="C35">
            <v>900871444</v>
          </cell>
          <cell r="D35" t="str">
            <v>11/02/2022</v>
          </cell>
          <cell r="E35" t="str">
            <v>11/02/2022</v>
          </cell>
          <cell r="F35" t="str">
            <v>Contado</v>
          </cell>
          <cell r="G35">
            <v>5792000</v>
          </cell>
          <cell r="H35">
            <v>0</v>
          </cell>
          <cell r="I35">
            <v>0</v>
          </cell>
          <cell r="J35">
            <v>0</v>
          </cell>
          <cell r="K35">
            <v>5792000</v>
          </cell>
          <cell r="L35">
            <v>0</v>
          </cell>
          <cell r="M35">
            <v>5792000</v>
          </cell>
          <cell r="N35">
            <v>0</v>
          </cell>
          <cell r="O35" t="str">
            <v>Pagada</v>
          </cell>
          <cell r="P35" t="str">
            <v>354970</v>
          </cell>
          <cell r="Q35">
            <v>44687</v>
          </cell>
        </row>
        <row r="36">
          <cell r="A36">
            <v>27938</v>
          </cell>
          <cell r="B36" t="str">
            <v>MERQUEO S.A.S</v>
          </cell>
          <cell r="C36">
            <v>900871444</v>
          </cell>
          <cell r="D36" t="str">
            <v>15/02/2022</v>
          </cell>
          <cell r="E36" t="str">
            <v>15/02/2022</v>
          </cell>
          <cell r="F36" t="str">
            <v>Contado</v>
          </cell>
          <cell r="G36">
            <v>312000</v>
          </cell>
          <cell r="H36">
            <v>0</v>
          </cell>
          <cell r="I36">
            <v>0</v>
          </cell>
          <cell r="J36">
            <v>0</v>
          </cell>
          <cell r="K36">
            <v>312000</v>
          </cell>
          <cell r="L36">
            <v>0</v>
          </cell>
          <cell r="M36">
            <v>312000</v>
          </cell>
          <cell r="N36">
            <v>0</v>
          </cell>
          <cell r="O36" t="str">
            <v>Pagada</v>
          </cell>
          <cell r="P36" t="str">
            <v>356433</v>
          </cell>
          <cell r="Q36">
            <v>44687</v>
          </cell>
        </row>
        <row r="37">
          <cell r="A37">
            <v>27939</v>
          </cell>
          <cell r="B37" t="str">
            <v>MERQUEO S.A.S</v>
          </cell>
          <cell r="C37">
            <v>900871444</v>
          </cell>
          <cell r="D37" t="str">
            <v>15/02/2022</v>
          </cell>
          <cell r="E37" t="str">
            <v>15/02/2022</v>
          </cell>
          <cell r="F37" t="str">
            <v>Contado</v>
          </cell>
          <cell r="G37">
            <v>2393172</v>
          </cell>
          <cell r="H37">
            <v>0</v>
          </cell>
          <cell r="I37">
            <v>8058.6</v>
          </cell>
          <cell r="J37">
            <v>0</v>
          </cell>
          <cell r="K37">
            <v>2401230.6</v>
          </cell>
          <cell r="L37">
            <v>0</v>
          </cell>
          <cell r="M37">
            <v>2401230.6</v>
          </cell>
          <cell r="N37">
            <v>0</v>
          </cell>
          <cell r="O37" t="str">
            <v>Pagada</v>
          </cell>
          <cell r="P37" t="str">
            <v>356431</v>
          </cell>
          <cell r="Q37">
            <v>44687</v>
          </cell>
        </row>
        <row r="38">
          <cell r="A38">
            <v>27940</v>
          </cell>
          <cell r="B38" t="str">
            <v>MERQUEO S.A.S</v>
          </cell>
          <cell r="C38">
            <v>900871444</v>
          </cell>
          <cell r="D38" t="str">
            <v>15/02/2022</v>
          </cell>
          <cell r="E38" t="str">
            <v>15/02/2022</v>
          </cell>
          <cell r="F38" t="str">
            <v>Contado</v>
          </cell>
          <cell r="G38">
            <v>1998000</v>
          </cell>
          <cell r="H38">
            <v>0</v>
          </cell>
          <cell r="I38">
            <v>0</v>
          </cell>
          <cell r="J38">
            <v>0</v>
          </cell>
          <cell r="K38">
            <v>1998000</v>
          </cell>
          <cell r="L38">
            <v>0</v>
          </cell>
          <cell r="M38">
            <v>1998000</v>
          </cell>
          <cell r="N38">
            <v>0</v>
          </cell>
          <cell r="O38" t="str">
            <v>Pagada</v>
          </cell>
          <cell r="P38" t="str">
            <v>356431</v>
          </cell>
          <cell r="Q38">
            <v>44687</v>
          </cell>
        </row>
        <row r="39">
          <cell r="A39">
            <v>27959</v>
          </cell>
          <cell r="B39" t="str">
            <v>MERQUEO S.A.S</v>
          </cell>
          <cell r="C39">
            <v>900871444</v>
          </cell>
          <cell r="D39" t="str">
            <v>16/02/2022</v>
          </cell>
          <cell r="E39" t="str">
            <v>18/03/2022</v>
          </cell>
          <cell r="F39" t="str">
            <v>Credito</v>
          </cell>
          <cell r="G39">
            <v>522000</v>
          </cell>
          <cell r="H39">
            <v>0</v>
          </cell>
          <cell r="I39">
            <v>0</v>
          </cell>
          <cell r="J39">
            <v>0</v>
          </cell>
          <cell r="K39">
            <v>522000</v>
          </cell>
          <cell r="L39">
            <v>0</v>
          </cell>
          <cell r="M39">
            <v>522000</v>
          </cell>
          <cell r="N39">
            <v>0</v>
          </cell>
          <cell r="O39" t="str">
            <v>Pagada</v>
          </cell>
          <cell r="P39" t="str">
            <v>357894</v>
          </cell>
          <cell r="Q39">
            <v>44687</v>
          </cell>
        </row>
        <row r="40">
          <cell r="A40">
            <v>27980</v>
          </cell>
          <cell r="B40" t="str">
            <v>MERQUEO S.A.S</v>
          </cell>
          <cell r="C40">
            <v>900871444</v>
          </cell>
          <cell r="D40" t="str">
            <v>17/02/2022</v>
          </cell>
          <cell r="E40" t="str">
            <v>17/02/2022</v>
          </cell>
          <cell r="F40" t="str">
            <v>Contado</v>
          </cell>
          <cell r="G40">
            <v>800620</v>
          </cell>
          <cell r="H40">
            <v>0</v>
          </cell>
          <cell r="I40">
            <v>13431</v>
          </cell>
          <cell r="J40">
            <v>0</v>
          </cell>
          <cell r="K40">
            <v>814051</v>
          </cell>
          <cell r="L40">
            <v>0</v>
          </cell>
          <cell r="M40">
            <v>814051</v>
          </cell>
          <cell r="N40">
            <v>0</v>
          </cell>
          <cell r="O40" t="str">
            <v>Pagada</v>
          </cell>
          <cell r="P40" t="str">
            <v>357895</v>
          </cell>
          <cell r="Q40">
            <v>44687</v>
          </cell>
        </row>
        <row r="41">
          <cell r="A41">
            <v>27982</v>
          </cell>
          <cell r="B41" t="str">
            <v>MERQUEO S.A.S</v>
          </cell>
          <cell r="C41">
            <v>900871444</v>
          </cell>
          <cell r="D41" t="str">
            <v>17/02/2022</v>
          </cell>
          <cell r="E41" t="str">
            <v>17/02/2022</v>
          </cell>
          <cell r="F41" t="str">
            <v>Contado</v>
          </cell>
          <cell r="G41">
            <v>4674620</v>
          </cell>
          <cell r="H41">
            <v>0</v>
          </cell>
          <cell r="I41">
            <v>13431</v>
          </cell>
          <cell r="J41">
            <v>0</v>
          </cell>
          <cell r="K41">
            <v>4688051</v>
          </cell>
          <cell r="L41">
            <v>0</v>
          </cell>
          <cell r="M41">
            <v>4688051</v>
          </cell>
          <cell r="N41">
            <v>0</v>
          </cell>
          <cell r="O41" t="str">
            <v>Pagada</v>
          </cell>
          <cell r="P41" t="str">
            <v>357896</v>
          </cell>
          <cell r="Q41">
            <v>44687</v>
          </cell>
        </row>
        <row r="42">
          <cell r="A42">
            <v>27983</v>
          </cell>
          <cell r="B42" t="str">
            <v>MERQUEO S.A.S</v>
          </cell>
          <cell r="C42">
            <v>900871444</v>
          </cell>
          <cell r="D42" t="str">
            <v>17/02/2022</v>
          </cell>
          <cell r="E42" t="str">
            <v>17/02/2022</v>
          </cell>
          <cell r="F42" t="str">
            <v>Contado</v>
          </cell>
          <cell r="G42">
            <v>1172000</v>
          </cell>
          <cell r="H42">
            <v>0</v>
          </cell>
          <cell r="I42">
            <v>0</v>
          </cell>
          <cell r="J42">
            <v>0</v>
          </cell>
          <cell r="K42">
            <v>1172000</v>
          </cell>
          <cell r="L42">
            <v>0</v>
          </cell>
          <cell r="M42">
            <v>1172000</v>
          </cell>
          <cell r="N42">
            <v>0</v>
          </cell>
          <cell r="O42" t="str">
            <v>Pagada</v>
          </cell>
          <cell r="P42" t="str">
            <v>357896</v>
          </cell>
          <cell r="Q42">
            <v>44687</v>
          </cell>
        </row>
        <row r="43">
          <cell r="A43">
            <v>27984</v>
          </cell>
          <cell r="B43" t="str">
            <v>MERQUEO S.A.S</v>
          </cell>
          <cell r="C43">
            <v>900871444</v>
          </cell>
          <cell r="D43" t="str">
            <v>17/02/2022</v>
          </cell>
          <cell r="E43" t="str">
            <v>17/02/2022</v>
          </cell>
          <cell r="F43" t="str">
            <v>Contado</v>
          </cell>
          <cell r="G43">
            <v>83724</v>
          </cell>
          <cell r="H43">
            <v>0</v>
          </cell>
          <cell r="I43">
            <v>2686.2</v>
          </cell>
          <cell r="J43">
            <v>0</v>
          </cell>
          <cell r="K43">
            <v>86410.2</v>
          </cell>
          <cell r="L43">
            <v>0</v>
          </cell>
          <cell r="M43">
            <v>86410.2</v>
          </cell>
          <cell r="N43">
            <v>0</v>
          </cell>
          <cell r="O43" t="str">
            <v>Pagada</v>
          </cell>
          <cell r="P43" t="str">
            <v>357893</v>
          </cell>
          <cell r="Q43">
            <v>44687</v>
          </cell>
        </row>
        <row r="44">
          <cell r="A44">
            <v>28028</v>
          </cell>
          <cell r="B44" t="str">
            <v>MERQUEO S.A.S</v>
          </cell>
          <cell r="C44">
            <v>900871444</v>
          </cell>
          <cell r="D44" t="str">
            <v>22/02/2022</v>
          </cell>
          <cell r="E44" t="str">
            <v>22/02/2022</v>
          </cell>
          <cell r="F44" t="str">
            <v>Contado</v>
          </cell>
          <cell r="G44">
            <v>5733448</v>
          </cell>
          <cell r="H44">
            <v>0</v>
          </cell>
          <cell r="I44">
            <v>5372.4</v>
          </cell>
          <cell r="J44">
            <v>0</v>
          </cell>
          <cell r="K44">
            <v>5738820.4000000004</v>
          </cell>
          <cell r="L44">
            <v>0</v>
          </cell>
          <cell r="M44">
            <v>5738820.4000000004</v>
          </cell>
          <cell r="N44">
            <v>0</v>
          </cell>
          <cell r="O44" t="str">
            <v>Pagada</v>
          </cell>
          <cell r="P44" t="str">
            <v>359396</v>
          </cell>
          <cell r="Q44">
            <v>44687</v>
          </cell>
        </row>
        <row r="45">
          <cell r="A45">
            <v>28029</v>
          </cell>
          <cell r="B45" t="str">
            <v>MERQUEO S.A.S</v>
          </cell>
          <cell r="C45">
            <v>900871444</v>
          </cell>
          <cell r="D45" t="str">
            <v>22/02/2022</v>
          </cell>
          <cell r="E45" t="str">
            <v>22/02/2022</v>
          </cell>
          <cell r="F45" t="str">
            <v>Contado</v>
          </cell>
          <cell r="G45">
            <v>1468000</v>
          </cell>
          <cell r="H45">
            <v>0</v>
          </cell>
          <cell r="I45">
            <v>0</v>
          </cell>
          <cell r="J45">
            <v>0</v>
          </cell>
          <cell r="K45">
            <v>1468000</v>
          </cell>
          <cell r="L45">
            <v>0</v>
          </cell>
          <cell r="M45">
            <v>1468000</v>
          </cell>
          <cell r="N45">
            <v>0</v>
          </cell>
          <cell r="O45" t="str">
            <v>Pagada</v>
          </cell>
          <cell r="P45" t="str">
            <v>359396</v>
          </cell>
          <cell r="Q45">
            <v>44687</v>
          </cell>
        </row>
        <row r="46">
          <cell r="A46">
            <v>28046</v>
          </cell>
          <cell r="B46" t="str">
            <v>MERQUEO S.A.S</v>
          </cell>
          <cell r="C46">
            <v>900871444</v>
          </cell>
          <cell r="D46" t="str">
            <v>24/02/2022</v>
          </cell>
          <cell r="E46" t="str">
            <v>24/02/2022</v>
          </cell>
          <cell r="F46" t="str">
            <v>Contado</v>
          </cell>
          <cell r="G46">
            <v>4085392</v>
          </cell>
          <cell r="H46">
            <v>0</v>
          </cell>
          <cell r="I46">
            <v>24249.599999999999</v>
          </cell>
          <cell r="J46">
            <v>0</v>
          </cell>
          <cell r="K46">
            <v>4109641.6</v>
          </cell>
          <cell r="L46">
            <v>0</v>
          </cell>
          <cell r="M46">
            <v>3990641.6</v>
          </cell>
          <cell r="N46">
            <v>119000</v>
          </cell>
          <cell r="O46" t="str">
            <v>Pagada</v>
          </cell>
          <cell r="P46" t="str">
            <v>357892</v>
          </cell>
          <cell r="Q46">
            <v>44687</v>
          </cell>
        </row>
        <row r="47">
          <cell r="A47">
            <v>28047</v>
          </cell>
          <cell r="B47" t="str">
            <v>MERQUEO S.A.S</v>
          </cell>
          <cell r="C47">
            <v>900871444</v>
          </cell>
          <cell r="D47" t="str">
            <v>24/02/2022</v>
          </cell>
          <cell r="E47" t="str">
            <v>24/02/2022</v>
          </cell>
          <cell r="F47" t="str">
            <v>Contado</v>
          </cell>
          <cell r="G47">
            <v>6818878</v>
          </cell>
          <cell r="H47">
            <v>0</v>
          </cell>
          <cell r="I47">
            <v>8943.9</v>
          </cell>
          <cell r="J47">
            <v>0</v>
          </cell>
          <cell r="K47">
            <v>6827821.9000000004</v>
          </cell>
          <cell r="L47">
            <v>0</v>
          </cell>
          <cell r="M47">
            <v>6827821.9000000004</v>
          </cell>
          <cell r="N47">
            <v>0</v>
          </cell>
          <cell r="O47" t="str">
            <v>Pagada</v>
          </cell>
          <cell r="P47" t="str">
            <v>360906</v>
          </cell>
          <cell r="Q47">
            <v>44687</v>
          </cell>
        </row>
        <row r="48">
          <cell r="A48">
            <v>28048</v>
          </cell>
          <cell r="B48" t="str">
            <v>MERQUEO S.A.S</v>
          </cell>
          <cell r="C48">
            <v>900871444</v>
          </cell>
          <cell r="D48" t="str">
            <v>24/02/2022</v>
          </cell>
          <cell r="E48" t="str">
            <v>24/02/2022</v>
          </cell>
          <cell r="F48" t="str">
            <v>Contado</v>
          </cell>
          <cell r="G48">
            <v>4244000</v>
          </cell>
          <cell r="H48">
            <v>0</v>
          </cell>
          <cell r="I48">
            <v>0</v>
          </cell>
          <cell r="J48">
            <v>0</v>
          </cell>
          <cell r="K48">
            <v>4244000</v>
          </cell>
          <cell r="L48">
            <v>0</v>
          </cell>
          <cell r="M48">
            <v>4244000</v>
          </cell>
          <cell r="N48">
            <v>0</v>
          </cell>
          <cell r="O48" t="str">
            <v>Pagada</v>
          </cell>
          <cell r="P48" t="str">
            <v>360906</v>
          </cell>
          <cell r="Q48">
            <v>44687</v>
          </cell>
        </row>
        <row r="49">
          <cell r="A49">
            <v>28049</v>
          </cell>
          <cell r="B49" t="str">
            <v>MERQUEO S.A.S</v>
          </cell>
          <cell r="C49">
            <v>900871444</v>
          </cell>
          <cell r="D49" t="str">
            <v>24/02/2022</v>
          </cell>
          <cell r="E49" t="str">
            <v>24/02/2022</v>
          </cell>
          <cell r="F49" t="str">
            <v>Contado</v>
          </cell>
          <cell r="G49">
            <v>30000</v>
          </cell>
          <cell r="H49">
            <v>0</v>
          </cell>
          <cell r="I49">
            <v>0</v>
          </cell>
          <cell r="J49">
            <v>0</v>
          </cell>
          <cell r="K49">
            <v>30000</v>
          </cell>
          <cell r="L49">
            <v>0</v>
          </cell>
          <cell r="M49">
            <v>30000</v>
          </cell>
          <cell r="N49">
            <v>0</v>
          </cell>
          <cell r="O49" t="str">
            <v>Pagada</v>
          </cell>
          <cell r="P49" t="str">
            <v>360905</v>
          </cell>
          <cell r="Q49">
            <v>44687</v>
          </cell>
        </row>
        <row r="50">
          <cell r="A50">
            <v>28092</v>
          </cell>
          <cell r="B50" t="str">
            <v>MERQUEO S.A.S</v>
          </cell>
          <cell r="C50">
            <v>900871444</v>
          </cell>
          <cell r="D50" t="str">
            <v>01/03/2022</v>
          </cell>
          <cell r="E50" t="str">
            <v>01/03/2022</v>
          </cell>
          <cell r="F50" t="str">
            <v>Contado</v>
          </cell>
          <cell r="G50">
            <v>556000</v>
          </cell>
          <cell r="H50">
            <v>0</v>
          </cell>
          <cell r="I50">
            <v>0</v>
          </cell>
          <cell r="J50">
            <v>0</v>
          </cell>
          <cell r="K50">
            <v>556000</v>
          </cell>
          <cell r="L50">
            <v>0</v>
          </cell>
          <cell r="M50">
            <v>556000</v>
          </cell>
          <cell r="N50">
            <v>0</v>
          </cell>
          <cell r="O50" t="str">
            <v>Pagada</v>
          </cell>
          <cell r="P50" t="str">
            <v>362384</v>
          </cell>
          <cell r="Q50">
            <v>44687</v>
          </cell>
        </row>
        <row r="51">
          <cell r="A51">
            <v>28094</v>
          </cell>
          <cell r="B51" t="str">
            <v>MERQUEO S.A.S</v>
          </cell>
          <cell r="C51">
            <v>900871444</v>
          </cell>
          <cell r="D51" t="str">
            <v>01/03/2022</v>
          </cell>
          <cell r="E51" t="str">
            <v>01/03/2022</v>
          </cell>
          <cell r="F51" t="str">
            <v>Contado</v>
          </cell>
          <cell r="G51">
            <v>3344000</v>
          </cell>
          <cell r="H51">
            <v>0</v>
          </cell>
          <cell r="I51">
            <v>0</v>
          </cell>
          <cell r="J51">
            <v>0</v>
          </cell>
          <cell r="K51">
            <v>3344000</v>
          </cell>
          <cell r="L51">
            <v>0</v>
          </cell>
          <cell r="M51">
            <v>3344000</v>
          </cell>
          <cell r="N51">
            <v>0</v>
          </cell>
          <cell r="O51" t="str">
            <v>Pagada</v>
          </cell>
          <cell r="P51" t="str">
            <v>362385</v>
          </cell>
          <cell r="Q51">
            <v>44687</v>
          </cell>
        </row>
        <row r="52">
          <cell r="A52">
            <v>28095</v>
          </cell>
          <cell r="B52" t="str">
            <v>MERQUEO S.A.S</v>
          </cell>
          <cell r="C52">
            <v>900871444</v>
          </cell>
          <cell r="D52" t="str">
            <v>01/03/2022</v>
          </cell>
          <cell r="E52" t="str">
            <v>01/03/2022</v>
          </cell>
          <cell r="F52" t="str">
            <v>Contado</v>
          </cell>
          <cell r="G52">
            <v>10841448</v>
          </cell>
          <cell r="H52">
            <v>0</v>
          </cell>
          <cell r="I52">
            <v>5372.4</v>
          </cell>
          <cell r="J52">
            <v>0</v>
          </cell>
          <cell r="K52">
            <v>10846820.4</v>
          </cell>
          <cell r="L52">
            <v>0</v>
          </cell>
          <cell r="M52">
            <v>10846820.4</v>
          </cell>
          <cell r="N52">
            <v>0</v>
          </cell>
          <cell r="O52" t="str">
            <v>Pagada</v>
          </cell>
          <cell r="P52" t="str">
            <v>362385</v>
          </cell>
          <cell r="Q52">
            <v>44687</v>
          </cell>
        </row>
        <row r="53">
          <cell r="A53">
            <v>28138</v>
          </cell>
          <cell r="B53" t="str">
            <v>MERQUEO S.A.S</v>
          </cell>
          <cell r="C53">
            <v>900871444</v>
          </cell>
          <cell r="D53" t="str">
            <v>04/03/2022</v>
          </cell>
          <cell r="E53" t="str">
            <v>03/04/2022</v>
          </cell>
          <cell r="F53" t="str">
            <v>Credito</v>
          </cell>
          <cell r="G53">
            <v>12619498</v>
          </cell>
          <cell r="H53">
            <v>0</v>
          </cell>
          <cell r="I53">
            <v>25134.9</v>
          </cell>
          <cell r="J53">
            <v>0</v>
          </cell>
          <cell r="K53">
            <v>12644632.9</v>
          </cell>
          <cell r="L53">
            <v>0</v>
          </cell>
          <cell r="M53">
            <v>12627832.9</v>
          </cell>
          <cell r="N53">
            <v>16800</v>
          </cell>
          <cell r="O53" t="str">
            <v>Pagada</v>
          </cell>
          <cell r="P53" t="str">
            <v>363758</v>
          </cell>
          <cell r="Q53">
            <v>44687</v>
          </cell>
        </row>
        <row r="54">
          <cell r="A54">
            <v>28139</v>
          </cell>
          <cell r="B54" t="str">
            <v>MERQUEO S.A.S</v>
          </cell>
          <cell r="C54">
            <v>900871444</v>
          </cell>
          <cell r="D54" t="str">
            <v>04/03/2022</v>
          </cell>
          <cell r="E54" t="str">
            <v>03/04/2022</v>
          </cell>
          <cell r="F54" t="str">
            <v>Credito</v>
          </cell>
          <cell r="G54">
            <v>754000</v>
          </cell>
          <cell r="H54">
            <v>0</v>
          </cell>
          <cell r="I54">
            <v>0</v>
          </cell>
          <cell r="J54">
            <v>0</v>
          </cell>
          <cell r="K54">
            <v>754000</v>
          </cell>
          <cell r="L54">
            <v>0</v>
          </cell>
          <cell r="M54">
            <v>754000</v>
          </cell>
          <cell r="N54">
            <v>0</v>
          </cell>
          <cell r="O54" t="str">
            <v>Pagada</v>
          </cell>
          <cell r="P54" t="str">
            <v>363758</v>
          </cell>
          <cell r="Q54">
            <v>44687</v>
          </cell>
        </row>
        <row r="55">
          <cell r="A55">
            <v>28185</v>
          </cell>
          <cell r="B55" t="str">
            <v>MERQUEO S.A.S</v>
          </cell>
          <cell r="C55">
            <v>900871444</v>
          </cell>
          <cell r="D55" t="str">
            <v>08/03/2022</v>
          </cell>
          <cell r="E55" t="str">
            <v>08/03/2022</v>
          </cell>
          <cell r="F55" t="str">
            <v>Contado</v>
          </cell>
          <cell r="G55">
            <v>4260014</v>
          </cell>
          <cell r="H55">
            <v>0</v>
          </cell>
          <cell r="I55">
            <v>13400.7</v>
          </cell>
          <cell r="J55">
            <v>0</v>
          </cell>
          <cell r="K55">
            <v>4273414.7</v>
          </cell>
          <cell r="L55">
            <v>0</v>
          </cell>
          <cell r="M55">
            <v>3992000</v>
          </cell>
          <cell r="N55">
            <v>281414.7</v>
          </cell>
          <cell r="O55" t="str">
            <v>Pagada</v>
          </cell>
          <cell r="P55" t="str">
            <v>365495</v>
          </cell>
          <cell r="Q55">
            <v>44687</v>
          </cell>
        </row>
        <row r="56">
          <cell r="A56">
            <v>28186</v>
          </cell>
          <cell r="B56" t="str">
            <v>MERQUEO S.A.S</v>
          </cell>
          <cell r="C56">
            <v>900871444</v>
          </cell>
          <cell r="D56" t="str">
            <v>08/03/2022</v>
          </cell>
          <cell r="E56" t="str">
            <v>07/04/2022</v>
          </cell>
          <cell r="F56" t="str">
            <v>Credito</v>
          </cell>
          <cell r="G56">
            <v>2398000</v>
          </cell>
          <cell r="H56">
            <v>0</v>
          </cell>
          <cell r="I56">
            <v>0</v>
          </cell>
          <cell r="J56">
            <v>0</v>
          </cell>
          <cell r="K56">
            <v>2398000</v>
          </cell>
          <cell r="L56">
            <v>0</v>
          </cell>
          <cell r="M56">
            <v>0</v>
          </cell>
          <cell r="N56">
            <v>2398000</v>
          </cell>
          <cell r="O56" t="str">
            <v>NotaCredito</v>
          </cell>
          <cell r="P56" t="str">
            <v>365495</v>
          </cell>
          <cell r="Q56" t="e">
            <v>#N/A</v>
          </cell>
        </row>
        <row r="57">
          <cell r="A57">
            <v>28187</v>
          </cell>
          <cell r="B57" t="str">
            <v>MERQUEO S.A.S</v>
          </cell>
          <cell r="C57">
            <v>900871444</v>
          </cell>
          <cell r="D57" t="str">
            <v>08/03/2022</v>
          </cell>
          <cell r="E57" t="str">
            <v>08/03/2022</v>
          </cell>
          <cell r="F57" t="str">
            <v>Contado</v>
          </cell>
          <cell r="G57">
            <v>58000</v>
          </cell>
          <cell r="H57">
            <v>0</v>
          </cell>
          <cell r="I57">
            <v>0</v>
          </cell>
          <cell r="J57">
            <v>0</v>
          </cell>
          <cell r="K57">
            <v>58000</v>
          </cell>
          <cell r="L57">
            <v>0</v>
          </cell>
          <cell r="M57">
            <v>58000</v>
          </cell>
          <cell r="N57">
            <v>0</v>
          </cell>
          <cell r="O57" t="str">
            <v>Pagada</v>
          </cell>
          <cell r="P57" t="str">
            <v>365495</v>
          </cell>
          <cell r="Q57">
            <v>44687</v>
          </cell>
        </row>
        <row r="58">
          <cell r="A58">
            <v>28217</v>
          </cell>
          <cell r="B58" t="str">
            <v>MERQUEO S.A.S</v>
          </cell>
          <cell r="C58">
            <v>900871444</v>
          </cell>
          <cell r="D58" t="str">
            <v>10/03/2022</v>
          </cell>
          <cell r="E58" t="str">
            <v>10/03/2022</v>
          </cell>
          <cell r="F58" t="str">
            <v>Contado</v>
          </cell>
          <cell r="G58">
            <v>520000</v>
          </cell>
          <cell r="H58">
            <v>0</v>
          </cell>
          <cell r="I58">
            <v>0</v>
          </cell>
          <cell r="J58">
            <v>0</v>
          </cell>
          <cell r="K58">
            <v>520000</v>
          </cell>
          <cell r="L58">
            <v>0</v>
          </cell>
          <cell r="M58">
            <v>520000</v>
          </cell>
          <cell r="N58">
            <v>0</v>
          </cell>
          <cell r="O58" t="str">
            <v>Pagada</v>
          </cell>
          <cell r="P58" t="str">
            <v>362381</v>
          </cell>
          <cell r="Q58">
            <v>44687</v>
          </cell>
        </row>
        <row r="59">
          <cell r="A59">
            <v>28218</v>
          </cell>
          <cell r="B59" t="str">
            <v>MERQUEO S.A.S</v>
          </cell>
          <cell r="C59">
            <v>900871444</v>
          </cell>
          <cell r="D59" t="str">
            <v>10/03/2022</v>
          </cell>
          <cell r="E59" t="str">
            <v>10/03/2022</v>
          </cell>
          <cell r="F59" t="str">
            <v>Contado</v>
          </cell>
          <cell r="G59">
            <v>1258000</v>
          </cell>
          <cell r="H59">
            <v>0</v>
          </cell>
          <cell r="I59">
            <v>0</v>
          </cell>
          <cell r="J59">
            <v>0</v>
          </cell>
          <cell r="K59">
            <v>1258000</v>
          </cell>
          <cell r="L59">
            <v>0</v>
          </cell>
          <cell r="M59">
            <v>1258000</v>
          </cell>
          <cell r="N59">
            <v>0</v>
          </cell>
          <cell r="O59" t="str">
            <v>Pagada</v>
          </cell>
          <cell r="P59" t="str">
            <v>362383</v>
          </cell>
          <cell r="Q59">
            <v>44687</v>
          </cell>
        </row>
        <row r="60">
          <cell r="A60">
            <v>28219</v>
          </cell>
          <cell r="B60" t="str">
            <v>MERQUEO S.A.S</v>
          </cell>
          <cell r="C60">
            <v>900871444</v>
          </cell>
          <cell r="D60" t="str">
            <v>10/03/2022</v>
          </cell>
          <cell r="E60" t="str">
            <v>10/03/2022</v>
          </cell>
          <cell r="F60" t="str">
            <v>Contado</v>
          </cell>
          <cell r="G60">
            <v>122000</v>
          </cell>
          <cell r="H60">
            <v>0</v>
          </cell>
          <cell r="I60">
            <v>0</v>
          </cell>
          <cell r="J60">
            <v>0</v>
          </cell>
          <cell r="K60">
            <v>122000</v>
          </cell>
          <cell r="L60">
            <v>0</v>
          </cell>
          <cell r="M60">
            <v>122000</v>
          </cell>
          <cell r="N60">
            <v>0</v>
          </cell>
          <cell r="O60" t="str">
            <v>Pagada</v>
          </cell>
          <cell r="P60" t="str">
            <v>366857</v>
          </cell>
          <cell r="Q60">
            <v>44687</v>
          </cell>
        </row>
        <row r="61">
          <cell r="A61">
            <v>28220</v>
          </cell>
          <cell r="B61" t="str">
            <v>MERQUEO S.A.S</v>
          </cell>
          <cell r="C61">
            <v>900871444</v>
          </cell>
          <cell r="D61" t="str">
            <v>10/03/2022</v>
          </cell>
          <cell r="E61" t="str">
            <v>10/03/2022</v>
          </cell>
          <cell r="F61" t="str">
            <v>Contado</v>
          </cell>
          <cell r="G61">
            <v>58000</v>
          </cell>
          <cell r="H61">
            <v>0</v>
          </cell>
          <cell r="I61">
            <v>0</v>
          </cell>
          <cell r="J61">
            <v>0</v>
          </cell>
          <cell r="K61">
            <v>58000</v>
          </cell>
          <cell r="L61">
            <v>0</v>
          </cell>
          <cell r="M61">
            <v>58000</v>
          </cell>
          <cell r="N61">
            <v>0</v>
          </cell>
          <cell r="O61" t="str">
            <v>Pagada</v>
          </cell>
          <cell r="P61" t="str">
            <v>366857</v>
          </cell>
          <cell r="Q61">
            <v>44687</v>
          </cell>
        </row>
        <row r="62">
          <cell r="A62">
            <v>28233</v>
          </cell>
          <cell r="B62" t="str">
            <v>MERQUEO S.A.S</v>
          </cell>
          <cell r="C62">
            <v>900871444</v>
          </cell>
          <cell r="D62" t="str">
            <v>10/03/2022</v>
          </cell>
          <cell r="E62" t="str">
            <v>09/04/2022</v>
          </cell>
          <cell r="F62" t="str">
            <v>Credito</v>
          </cell>
          <cell r="G62">
            <v>4785860</v>
          </cell>
          <cell r="H62">
            <v>0</v>
          </cell>
          <cell r="I62">
            <v>7143</v>
          </cell>
          <cell r="J62">
            <v>0</v>
          </cell>
          <cell r="K62">
            <v>4793003</v>
          </cell>
          <cell r="L62">
            <v>0</v>
          </cell>
          <cell r="M62">
            <v>4793003</v>
          </cell>
          <cell r="N62">
            <v>0</v>
          </cell>
          <cell r="O62" t="str">
            <v>Pagada</v>
          </cell>
          <cell r="P62" t="str">
            <v>366849</v>
          </cell>
          <cell r="Q62">
            <v>44687</v>
          </cell>
        </row>
        <row r="63">
          <cell r="A63">
            <v>28234</v>
          </cell>
          <cell r="B63" t="str">
            <v>MERQUEO S.A.S</v>
          </cell>
          <cell r="C63">
            <v>900871444</v>
          </cell>
          <cell r="D63" t="str">
            <v>10/03/2022</v>
          </cell>
          <cell r="E63" t="str">
            <v>09/04/2022</v>
          </cell>
          <cell r="F63" t="str">
            <v>Credito</v>
          </cell>
          <cell r="G63">
            <v>1408000</v>
          </cell>
          <cell r="H63">
            <v>0</v>
          </cell>
          <cell r="I63">
            <v>0</v>
          </cell>
          <cell r="J63">
            <v>0</v>
          </cell>
          <cell r="K63">
            <v>1408000</v>
          </cell>
          <cell r="L63">
            <v>0</v>
          </cell>
          <cell r="M63">
            <v>1408000</v>
          </cell>
          <cell r="N63">
            <v>0</v>
          </cell>
          <cell r="O63" t="str">
            <v>Pagada</v>
          </cell>
          <cell r="P63" t="str">
            <v>366849</v>
          </cell>
          <cell r="Q63">
            <v>44687</v>
          </cell>
        </row>
        <row r="64">
          <cell r="A64">
            <v>28254</v>
          </cell>
          <cell r="B64" t="str">
            <v>MERQUEO S.A.S</v>
          </cell>
          <cell r="C64">
            <v>900871444</v>
          </cell>
          <cell r="D64" t="str">
            <v>14/03/2022</v>
          </cell>
          <cell r="E64" t="str">
            <v>14/03/2022</v>
          </cell>
          <cell r="F64" t="str">
            <v>Contado</v>
          </cell>
          <cell r="G64">
            <v>2732000</v>
          </cell>
          <cell r="H64">
            <v>0</v>
          </cell>
          <cell r="I64">
            <v>0</v>
          </cell>
          <cell r="J64">
            <v>0</v>
          </cell>
          <cell r="K64">
            <v>2732000</v>
          </cell>
          <cell r="L64">
            <v>0</v>
          </cell>
          <cell r="M64">
            <v>2732000</v>
          </cell>
          <cell r="N64">
            <v>0</v>
          </cell>
          <cell r="O64" t="str">
            <v>Pagada</v>
          </cell>
          <cell r="P64" t="str">
            <v>368514</v>
          </cell>
          <cell r="Q64">
            <v>44687</v>
          </cell>
        </row>
        <row r="65">
          <cell r="A65">
            <v>28255</v>
          </cell>
          <cell r="B65" t="str">
            <v>MERQUEO S.A.S</v>
          </cell>
          <cell r="C65">
            <v>900871444</v>
          </cell>
          <cell r="D65" t="str">
            <v>14/03/2022</v>
          </cell>
          <cell r="E65" t="str">
            <v>14/03/2022</v>
          </cell>
          <cell r="F65" t="str">
            <v>Contado</v>
          </cell>
          <cell r="G65">
            <v>2544000</v>
          </cell>
          <cell r="H65">
            <v>0</v>
          </cell>
          <cell r="I65">
            <v>0</v>
          </cell>
          <cell r="J65">
            <v>0</v>
          </cell>
          <cell r="K65">
            <v>2544000</v>
          </cell>
          <cell r="L65">
            <v>0</v>
          </cell>
          <cell r="M65">
            <v>2544000</v>
          </cell>
          <cell r="N65">
            <v>0</v>
          </cell>
          <cell r="O65" t="str">
            <v>Pagada</v>
          </cell>
          <cell r="P65" t="str">
            <v>368514</v>
          </cell>
          <cell r="Q65">
            <v>44687</v>
          </cell>
        </row>
        <row r="66">
          <cell r="A66">
            <v>28256</v>
          </cell>
          <cell r="B66" t="str">
            <v>MERQUEO S.A.S</v>
          </cell>
          <cell r="C66">
            <v>900871444</v>
          </cell>
          <cell r="D66" t="str">
            <v>14/03/2022</v>
          </cell>
          <cell r="E66" t="str">
            <v>14/03/2022</v>
          </cell>
          <cell r="F66" t="str">
            <v>Contado</v>
          </cell>
          <cell r="G66">
            <v>346684</v>
          </cell>
          <cell r="H66">
            <v>0</v>
          </cell>
          <cell r="I66">
            <v>11734.2</v>
          </cell>
          <cell r="J66">
            <v>0</v>
          </cell>
          <cell r="K66">
            <v>358418.2</v>
          </cell>
          <cell r="L66">
            <v>0</v>
          </cell>
          <cell r="M66">
            <v>358418.2</v>
          </cell>
          <cell r="N66">
            <v>0</v>
          </cell>
          <cell r="O66" t="str">
            <v>Pagada</v>
          </cell>
          <cell r="P66" t="str">
            <v>368516</v>
          </cell>
          <cell r="Q66">
            <v>44687</v>
          </cell>
        </row>
        <row r="67">
          <cell r="A67">
            <v>28257</v>
          </cell>
          <cell r="B67" t="str">
            <v>MERQUEO S.A.S</v>
          </cell>
          <cell r="C67">
            <v>900871444</v>
          </cell>
          <cell r="D67" t="str">
            <v>14/03/2022</v>
          </cell>
          <cell r="E67" t="str">
            <v>14/03/2022</v>
          </cell>
          <cell r="F67" t="str">
            <v>Contado</v>
          </cell>
          <cell r="G67">
            <v>90000</v>
          </cell>
          <cell r="H67">
            <v>0</v>
          </cell>
          <cell r="I67">
            <v>0</v>
          </cell>
          <cell r="J67">
            <v>0</v>
          </cell>
          <cell r="K67">
            <v>90000</v>
          </cell>
          <cell r="L67">
            <v>0</v>
          </cell>
          <cell r="M67">
            <v>90000</v>
          </cell>
          <cell r="N67">
            <v>0</v>
          </cell>
          <cell r="O67" t="str">
            <v>Pagada</v>
          </cell>
          <cell r="P67" t="str">
            <v>368516</v>
          </cell>
          <cell r="Q67">
            <v>44687</v>
          </cell>
        </row>
        <row r="68">
          <cell r="A68">
            <v>28272</v>
          </cell>
          <cell r="B68" t="str">
            <v>MERQUEO S.A.S</v>
          </cell>
          <cell r="C68">
            <v>900871444</v>
          </cell>
          <cell r="D68" t="str">
            <v>16/03/2022</v>
          </cell>
          <cell r="E68" t="str">
            <v>16/03/2022</v>
          </cell>
          <cell r="F68" t="str">
            <v>Contado</v>
          </cell>
          <cell r="G68">
            <v>336000</v>
          </cell>
          <cell r="H68">
            <v>0</v>
          </cell>
          <cell r="I68">
            <v>0</v>
          </cell>
          <cell r="J68">
            <v>0</v>
          </cell>
          <cell r="K68">
            <v>336000</v>
          </cell>
          <cell r="L68">
            <v>0</v>
          </cell>
          <cell r="M68">
            <v>336000</v>
          </cell>
          <cell r="N68">
            <v>0</v>
          </cell>
          <cell r="O68" t="str">
            <v>Pagada</v>
          </cell>
          <cell r="P68" t="str">
            <v>369826</v>
          </cell>
          <cell r="Q68">
            <v>44701</v>
          </cell>
        </row>
        <row r="69">
          <cell r="A69">
            <v>28273</v>
          </cell>
          <cell r="B69" t="str">
            <v>MERQUEO S.A.S</v>
          </cell>
          <cell r="C69">
            <v>900871444</v>
          </cell>
          <cell r="D69" t="str">
            <v>16/03/2022</v>
          </cell>
          <cell r="E69" t="str">
            <v>16/03/2022</v>
          </cell>
          <cell r="F69" t="str">
            <v>Contado</v>
          </cell>
          <cell r="G69">
            <v>821724</v>
          </cell>
          <cell r="H69">
            <v>0</v>
          </cell>
          <cell r="I69">
            <v>2686.2</v>
          </cell>
          <cell r="J69">
            <v>0</v>
          </cell>
          <cell r="K69">
            <v>824410.2</v>
          </cell>
          <cell r="L69">
            <v>0</v>
          </cell>
          <cell r="M69">
            <v>824410.2</v>
          </cell>
          <cell r="N69">
            <v>0</v>
          </cell>
          <cell r="O69" t="str">
            <v>Pagada</v>
          </cell>
          <cell r="P69" t="str">
            <v>369828</v>
          </cell>
          <cell r="Q69">
            <v>44701</v>
          </cell>
        </row>
        <row r="70">
          <cell r="A70">
            <v>28274</v>
          </cell>
          <cell r="B70" t="str">
            <v>MERQUEO S.A.S</v>
          </cell>
          <cell r="C70">
            <v>900871444</v>
          </cell>
          <cell r="D70" t="str">
            <v>16/03/2022</v>
          </cell>
          <cell r="E70" t="str">
            <v>16/03/2022</v>
          </cell>
          <cell r="F70" t="str">
            <v>Contado</v>
          </cell>
          <cell r="G70">
            <v>320000</v>
          </cell>
          <cell r="H70">
            <v>0</v>
          </cell>
          <cell r="I70">
            <v>0</v>
          </cell>
          <cell r="J70">
            <v>0</v>
          </cell>
          <cell r="K70">
            <v>320000</v>
          </cell>
          <cell r="L70">
            <v>0</v>
          </cell>
          <cell r="M70">
            <v>320000</v>
          </cell>
          <cell r="N70">
            <v>0</v>
          </cell>
          <cell r="O70" t="str">
            <v>Pagada</v>
          </cell>
          <cell r="P70" t="str">
            <v>369829</v>
          </cell>
          <cell r="Q70">
            <v>44701</v>
          </cell>
        </row>
        <row r="71">
          <cell r="A71">
            <v>28275</v>
          </cell>
          <cell r="B71" t="str">
            <v>MERQUEO S.A.S</v>
          </cell>
          <cell r="C71">
            <v>900871444</v>
          </cell>
          <cell r="D71" t="str">
            <v>16/03/2022</v>
          </cell>
          <cell r="E71" t="str">
            <v>16/03/2022</v>
          </cell>
          <cell r="F71" t="str">
            <v>Contado</v>
          </cell>
          <cell r="G71">
            <v>196800</v>
          </cell>
          <cell r="H71">
            <v>0</v>
          </cell>
          <cell r="I71">
            <v>0</v>
          </cell>
          <cell r="J71">
            <v>0</v>
          </cell>
          <cell r="K71">
            <v>196800</v>
          </cell>
          <cell r="L71">
            <v>0</v>
          </cell>
          <cell r="M71">
            <v>0</v>
          </cell>
          <cell r="N71">
            <v>196800</v>
          </cell>
          <cell r="O71" t="str">
            <v>NotaCredito</v>
          </cell>
          <cell r="P71" t="str">
            <v>369830</v>
          </cell>
          <cell r="Q71" t="e">
            <v>#N/A</v>
          </cell>
        </row>
        <row r="72">
          <cell r="A72">
            <v>28276</v>
          </cell>
          <cell r="B72" t="str">
            <v>MERQUEO S.A.S</v>
          </cell>
          <cell r="C72">
            <v>900871444</v>
          </cell>
          <cell r="D72" t="str">
            <v>16/03/2022</v>
          </cell>
          <cell r="E72" t="str">
            <v>16/03/2022</v>
          </cell>
          <cell r="F72" t="str">
            <v>Contado</v>
          </cell>
          <cell r="G72">
            <v>14222878</v>
          </cell>
          <cell r="H72">
            <v>0</v>
          </cell>
          <cell r="I72">
            <v>8943.9</v>
          </cell>
          <cell r="J72">
            <v>0</v>
          </cell>
          <cell r="K72">
            <v>14231821.9</v>
          </cell>
          <cell r="L72">
            <v>0</v>
          </cell>
          <cell r="M72">
            <v>0</v>
          </cell>
          <cell r="N72">
            <v>14231821.9</v>
          </cell>
          <cell r="O72" t="str">
            <v>NotaCredito</v>
          </cell>
          <cell r="P72" t="str">
            <v>369831</v>
          </cell>
          <cell r="Q72" t="e">
            <v>#N/A</v>
          </cell>
        </row>
        <row r="73">
          <cell r="A73">
            <v>28277</v>
          </cell>
          <cell r="B73" t="str">
            <v>MERQUEO S.A.S</v>
          </cell>
          <cell r="C73">
            <v>900871444</v>
          </cell>
          <cell r="D73" t="str">
            <v>16/03/2022</v>
          </cell>
          <cell r="E73" t="str">
            <v>16/03/2022</v>
          </cell>
          <cell r="F73" t="str">
            <v>Contado</v>
          </cell>
          <cell r="G73">
            <v>3460000</v>
          </cell>
          <cell r="H73">
            <v>0</v>
          </cell>
          <cell r="I73">
            <v>0</v>
          </cell>
          <cell r="J73">
            <v>0</v>
          </cell>
          <cell r="K73">
            <v>3460000</v>
          </cell>
          <cell r="L73">
            <v>0</v>
          </cell>
          <cell r="M73">
            <v>0</v>
          </cell>
          <cell r="N73">
            <v>3460000</v>
          </cell>
          <cell r="O73" t="str">
            <v>NotaCredito</v>
          </cell>
          <cell r="P73" t="str">
            <v>369831</v>
          </cell>
          <cell r="Q73" t="e">
            <v>#N/A</v>
          </cell>
        </row>
        <row r="74">
          <cell r="A74">
            <v>28463</v>
          </cell>
          <cell r="B74" t="str">
            <v>MERQUEO S.A.S</v>
          </cell>
          <cell r="C74">
            <v>900871444</v>
          </cell>
          <cell r="D74" t="str">
            <v>05/04/2022</v>
          </cell>
          <cell r="E74" t="str">
            <v>05/04/2022</v>
          </cell>
          <cell r="F74" t="str">
            <v>Contado</v>
          </cell>
          <cell r="G74">
            <v>8250400</v>
          </cell>
          <cell r="H74">
            <v>0</v>
          </cell>
          <cell r="I74">
            <v>0</v>
          </cell>
          <cell r="J74">
            <v>0</v>
          </cell>
          <cell r="K74">
            <v>8250400</v>
          </cell>
          <cell r="L74">
            <v>0</v>
          </cell>
          <cell r="M74">
            <v>8250400</v>
          </cell>
          <cell r="N74">
            <v>0</v>
          </cell>
          <cell r="O74" t="str">
            <v>Pagada</v>
          </cell>
          <cell r="P74" t="str">
            <v>376096</v>
          </cell>
          <cell r="Q74">
            <v>44708</v>
          </cell>
        </row>
        <row r="75">
          <cell r="A75">
            <v>28464</v>
          </cell>
          <cell r="B75" t="str">
            <v>MERQUEO S.A.S</v>
          </cell>
          <cell r="C75">
            <v>900871444</v>
          </cell>
          <cell r="D75" t="str">
            <v>05/04/2022</v>
          </cell>
          <cell r="E75" t="str">
            <v>05/04/2022</v>
          </cell>
          <cell r="F75" t="str">
            <v>Contado</v>
          </cell>
          <cell r="G75">
            <v>1756000</v>
          </cell>
          <cell r="H75">
            <v>0</v>
          </cell>
          <cell r="I75">
            <v>0</v>
          </cell>
          <cell r="J75">
            <v>0</v>
          </cell>
          <cell r="K75">
            <v>1756000</v>
          </cell>
          <cell r="L75">
            <v>0</v>
          </cell>
          <cell r="M75">
            <v>1756000</v>
          </cell>
          <cell r="N75">
            <v>0</v>
          </cell>
          <cell r="O75" t="str">
            <v>Pagada</v>
          </cell>
          <cell r="P75" t="str">
            <v>376096</v>
          </cell>
          <cell r="Q75">
            <v>44708</v>
          </cell>
        </row>
        <row r="76">
          <cell r="A76">
            <v>28535</v>
          </cell>
          <cell r="B76" t="str">
            <v>MERQUEO S.A.S</v>
          </cell>
          <cell r="C76">
            <v>900871444</v>
          </cell>
          <cell r="D76" t="str">
            <v>12/04/2022</v>
          </cell>
          <cell r="E76" t="str">
            <v>12/04/2022</v>
          </cell>
          <cell r="F76" t="str">
            <v>Contado</v>
          </cell>
          <cell r="G76">
            <v>7764000</v>
          </cell>
          <cell r="H76">
            <v>0</v>
          </cell>
          <cell r="I76">
            <v>0</v>
          </cell>
          <cell r="J76">
            <v>0</v>
          </cell>
          <cell r="K76">
            <v>7764000</v>
          </cell>
          <cell r="L76">
            <v>0</v>
          </cell>
          <cell r="M76">
            <v>7764000</v>
          </cell>
          <cell r="N76">
            <v>0</v>
          </cell>
          <cell r="O76" t="str">
            <v>Pagada</v>
          </cell>
          <cell r="P76" t="str">
            <v>378736</v>
          </cell>
          <cell r="Q76">
            <v>44722</v>
          </cell>
        </row>
        <row r="77">
          <cell r="A77">
            <v>28536</v>
          </cell>
          <cell r="B77" t="str">
            <v>MERQUEO S.A.S</v>
          </cell>
          <cell r="C77">
            <v>900871444</v>
          </cell>
          <cell r="D77" t="str">
            <v>12/04/2022</v>
          </cell>
          <cell r="E77" t="str">
            <v>12/04/2022</v>
          </cell>
          <cell r="F77" t="str">
            <v>Contado</v>
          </cell>
          <cell r="G77">
            <v>3540000</v>
          </cell>
          <cell r="H77">
            <v>0</v>
          </cell>
          <cell r="I77">
            <v>0</v>
          </cell>
          <cell r="J77">
            <v>0</v>
          </cell>
          <cell r="K77">
            <v>3540000</v>
          </cell>
          <cell r="L77">
            <v>0</v>
          </cell>
          <cell r="M77">
            <v>3540000</v>
          </cell>
          <cell r="N77">
            <v>0</v>
          </cell>
          <cell r="O77" t="str">
            <v>Pagada</v>
          </cell>
          <cell r="P77" t="str">
            <v>378736</v>
          </cell>
          <cell r="Q77">
            <v>44722</v>
          </cell>
        </row>
        <row r="78">
          <cell r="A78">
            <v>28706</v>
          </cell>
          <cell r="B78" t="str">
            <v>MERQUEO S.A.S</v>
          </cell>
          <cell r="C78">
            <v>900871444</v>
          </cell>
          <cell r="D78" t="str">
            <v>02/05/2022</v>
          </cell>
          <cell r="E78" t="str">
            <v>02/05/2022</v>
          </cell>
          <cell r="F78" t="str">
            <v>Contado</v>
          </cell>
          <cell r="G78">
            <v>5532000</v>
          </cell>
          <cell r="H78">
            <v>0</v>
          </cell>
          <cell r="I78">
            <v>0</v>
          </cell>
          <cell r="J78">
            <v>0</v>
          </cell>
          <cell r="K78">
            <v>5532000</v>
          </cell>
          <cell r="L78">
            <v>0</v>
          </cell>
          <cell r="M78">
            <v>5532000</v>
          </cell>
          <cell r="N78">
            <v>0</v>
          </cell>
          <cell r="O78" t="str">
            <v>Pagada</v>
          </cell>
          <cell r="P78" t="str">
            <v>384637</v>
          </cell>
          <cell r="Q78">
            <v>44705</v>
          </cell>
        </row>
        <row r="79">
          <cell r="A79">
            <v>28707</v>
          </cell>
          <cell r="B79" t="str">
            <v>MERQUEO S.A.S</v>
          </cell>
          <cell r="C79">
            <v>900871444</v>
          </cell>
          <cell r="D79" t="str">
            <v>02/05/2022</v>
          </cell>
          <cell r="E79" t="str">
            <v>01/06/2022</v>
          </cell>
          <cell r="F79" t="str">
            <v>Credito</v>
          </cell>
          <cell r="G79">
            <v>1992000</v>
          </cell>
          <cell r="H79">
            <v>0</v>
          </cell>
          <cell r="I79">
            <v>0</v>
          </cell>
          <cell r="J79">
            <v>0</v>
          </cell>
          <cell r="K79">
            <v>1992000</v>
          </cell>
          <cell r="L79">
            <v>0</v>
          </cell>
          <cell r="M79">
            <v>1992000</v>
          </cell>
          <cell r="N79">
            <v>0</v>
          </cell>
          <cell r="O79" t="str">
            <v>Pagada</v>
          </cell>
          <cell r="P79" t="str">
            <v>384637</v>
          </cell>
          <cell r="Q79">
            <v>44705</v>
          </cell>
        </row>
        <row r="80">
          <cell r="A80">
            <v>28712</v>
          </cell>
          <cell r="B80" t="str">
            <v>MERQUEO S.A.S</v>
          </cell>
          <cell r="C80">
            <v>900871444</v>
          </cell>
          <cell r="D80" t="str">
            <v>02/05/2022</v>
          </cell>
          <cell r="E80" t="str">
            <v>02/05/2022</v>
          </cell>
          <cell r="F80" t="str">
            <v>Contado</v>
          </cell>
          <cell r="G80">
            <v>297000</v>
          </cell>
          <cell r="H80">
            <v>0</v>
          </cell>
          <cell r="I80">
            <v>3750</v>
          </cell>
          <cell r="J80">
            <v>0</v>
          </cell>
          <cell r="K80">
            <v>300750</v>
          </cell>
          <cell r="L80">
            <v>0</v>
          </cell>
          <cell r="M80">
            <v>300750</v>
          </cell>
          <cell r="N80">
            <v>0</v>
          </cell>
          <cell r="O80" t="str">
            <v>Pagada</v>
          </cell>
          <cell r="P80" t="str">
            <v>384634</v>
          </cell>
          <cell r="Q80">
            <v>44743</v>
          </cell>
        </row>
        <row r="81">
          <cell r="A81">
            <v>28713</v>
          </cell>
          <cell r="B81" t="str">
            <v>MERQUEO S.A.S</v>
          </cell>
          <cell r="C81">
            <v>900871444</v>
          </cell>
          <cell r="D81" t="str">
            <v>02/05/2022</v>
          </cell>
          <cell r="E81" t="str">
            <v>01/06/2022</v>
          </cell>
          <cell r="F81" t="str">
            <v>Credito</v>
          </cell>
          <cell r="G81">
            <v>298000</v>
          </cell>
          <cell r="H81">
            <v>0</v>
          </cell>
          <cell r="I81">
            <v>0</v>
          </cell>
          <cell r="J81">
            <v>0</v>
          </cell>
          <cell r="K81">
            <v>298000</v>
          </cell>
          <cell r="L81">
            <v>0</v>
          </cell>
          <cell r="M81">
            <v>298000</v>
          </cell>
          <cell r="N81">
            <v>0</v>
          </cell>
          <cell r="O81" t="str">
            <v>Pagada</v>
          </cell>
          <cell r="P81" t="str">
            <v>384635</v>
          </cell>
          <cell r="Q81">
            <v>44750</v>
          </cell>
        </row>
        <row r="82">
          <cell r="A82">
            <v>28784</v>
          </cell>
          <cell r="B82" t="str">
            <v>MERQUEO S.A.S</v>
          </cell>
          <cell r="C82">
            <v>900871444</v>
          </cell>
          <cell r="D82" t="str">
            <v>09/05/2022</v>
          </cell>
          <cell r="E82" t="str">
            <v>09/05/2022</v>
          </cell>
          <cell r="F82" t="str">
            <v>Contado</v>
          </cell>
          <cell r="G82">
            <v>297000</v>
          </cell>
          <cell r="H82">
            <v>0</v>
          </cell>
          <cell r="I82">
            <v>3750</v>
          </cell>
          <cell r="J82">
            <v>0</v>
          </cell>
          <cell r="K82">
            <v>300750</v>
          </cell>
          <cell r="L82">
            <v>0</v>
          </cell>
          <cell r="M82">
            <v>295150</v>
          </cell>
          <cell r="N82">
            <v>5600</v>
          </cell>
          <cell r="O82" t="str">
            <v>Pagada</v>
          </cell>
          <cell r="P82" t="str">
            <v>386770</v>
          </cell>
          <cell r="Q82">
            <v>44750</v>
          </cell>
        </row>
        <row r="83">
          <cell r="A83">
            <v>28785</v>
          </cell>
          <cell r="B83" t="str">
            <v>MERQUEO S.A.S</v>
          </cell>
          <cell r="C83">
            <v>900871444</v>
          </cell>
          <cell r="D83" t="str">
            <v>09/05/2022</v>
          </cell>
          <cell r="E83" t="str">
            <v>09/05/2022</v>
          </cell>
          <cell r="F83" t="str">
            <v>Contado</v>
          </cell>
          <cell r="G83">
            <v>1684960</v>
          </cell>
          <cell r="H83">
            <v>0</v>
          </cell>
          <cell r="I83">
            <v>9048</v>
          </cell>
          <cell r="J83">
            <v>0</v>
          </cell>
          <cell r="K83">
            <v>1694008</v>
          </cell>
          <cell r="L83">
            <v>0</v>
          </cell>
          <cell r="M83">
            <v>1694008</v>
          </cell>
          <cell r="N83">
            <v>0</v>
          </cell>
          <cell r="O83" t="str">
            <v>Pagada</v>
          </cell>
          <cell r="P83" t="str">
            <v>386789</v>
          </cell>
          <cell r="Q83">
            <v>44750</v>
          </cell>
        </row>
        <row r="84">
          <cell r="A84">
            <v>28787</v>
          </cell>
          <cell r="B84" t="str">
            <v>MERQUEO S.A.S</v>
          </cell>
          <cell r="C84">
            <v>900871444</v>
          </cell>
          <cell r="D84" t="str">
            <v>09/05/2022</v>
          </cell>
          <cell r="E84" t="str">
            <v>09/05/2022</v>
          </cell>
          <cell r="F84" t="str">
            <v>Contado</v>
          </cell>
          <cell r="G84">
            <v>366000</v>
          </cell>
          <cell r="H84">
            <v>0</v>
          </cell>
          <cell r="I84">
            <v>0</v>
          </cell>
          <cell r="J84">
            <v>0</v>
          </cell>
          <cell r="K84">
            <v>366000</v>
          </cell>
          <cell r="L84">
            <v>0</v>
          </cell>
          <cell r="M84">
            <v>366000</v>
          </cell>
          <cell r="N84">
            <v>0</v>
          </cell>
          <cell r="O84" t="str">
            <v>Pagada</v>
          </cell>
          <cell r="P84" t="str">
            <v>386771</v>
          </cell>
          <cell r="Q84">
            <v>44750</v>
          </cell>
        </row>
        <row r="85">
          <cell r="A85">
            <v>28789</v>
          </cell>
          <cell r="B85" t="str">
            <v>MERQUEO S.A.S</v>
          </cell>
          <cell r="C85">
            <v>900871444</v>
          </cell>
          <cell r="D85" t="str">
            <v>09/05/2022</v>
          </cell>
          <cell r="E85" t="str">
            <v>09/05/2022</v>
          </cell>
          <cell r="F85" t="str">
            <v>Contado</v>
          </cell>
          <cell r="G85">
            <v>12559740</v>
          </cell>
          <cell r="H85">
            <v>0</v>
          </cell>
          <cell r="I85">
            <v>34287</v>
          </cell>
          <cell r="J85">
            <v>0</v>
          </cell>
          <cell r="K85">
            <v>12594027</v>
          </cell>
          <cell r="L85">
            <v>0</v>
          </cell>
          <cell r="M85">
            <v>12594027</v>
          </cell>
          <cell r="N85">
            <v>0</v>
          </cell>
          <cell r="O85" t="str">
            <v>Pagada</v>
          </cell>
          <cell r="P85" t="str">
            <v>386783</v>
          </cell>
          <cell r="Q85">
            <v>44743</v>
          </cell>
        </row>
        <row r="86">
          <cell r="A86">
            <v>28790</v>
          </cell>
          <cell r="B86" t="str">
            <v>MERQUEO S.A.S</v>
          </cell>
          <cell r="C86">
            <v>900871444</v>
          </cell>
          <cell r="D86" t="str">
            <v>09/05/2022</v>
          </cell>
          <cell r="E86" t="str">
            <v>09/05/2022</v>
          </cell>
          <cell r="F86" t="str">
            <v>Contado</v>
          </cell>
          <cell r="G86">
            <v>3940000</v>
          </cell>
          <cell r="H86">
            <v>0</v>
          </cell>
          <cell r="I86">
            <v>0</v>
          </cell>
          <cell r="J86">
            <v>0</v>
          </cell>
          <cell r="K86">
            <v>3940000</v>
          </cell>
          <cell r="L86">
            <v>0</v>
          </cell>
          <cell r="M86">
            <v>3940000</v>
          </cell>
          <cell r="N86">
            <v>0</v>
          </cell>
          <cell r="O86" t="str">
            <v>Pagada</v>
          </cell>
          <cell r="P86" t="str">
            <v>386783</v>
          </cell>
          <cell r="Q86">
            <v>44743</v>
          </cell>
        </row>
        <row r="87">
          <cell r="A87">
            <v>28825</v>
          </cell>
          <cell r="B87" t="str">
            <v>MERQUEO S.A.S</v>
          </cell>
          <cell r="C87">
            <v>900871444</v>
          </cell>
          <cell r="D87" t="str">
            <v>12/05/2022</v>
          </cell>
          <cell r="E87" t="str">
            <v>12/05/2022</v>
          </cell>
          <cell r="F87" t="str">
            <v>Contado</v>
          </cell>
          <cell r="G87">
            <v>386000</v>
          </cell>
          <cell r="H87">
            <v>0</v>
          </cell>
          <cell r="I87">
            <v>0</v>
          </cell>
          <cell r="J87">
            <v>0</v>
          </cell>
          <cell r="K87">
            <v>386000</v>
          </cell>
          <cell r="L87">
            <v>0</v>
          </cell>
          <cell r="M87">
            <v>386000</v>
          </cell>
          <cell r="N87">
            <v>0</v>
          </cell>
          <cell r="O87" t="str">
            <v>Pagada</v>
          </cell>
          <cell r="P87" t="str">
            <v>388271</v>
          </cell>
          <cell r="Q87">
            <v>44750</v>
          </cell>
        </row>
        <row r="88">
          <cell r="A88">
            <v>28826</v>
          </cell>
          <cell r="B88" t="str">
            <v>MERQUEO S.A.S</v>
          </cell>
          <cell r="C88">
            <v>900871444</v>
          </cell>
          <cell r="D88" t="str">
            <v>12/05/2022</v>
          </cell>
          <cell r="E88" t="str">
            <v>11/06/2022</v>
          </cell>
          <cell r="F88" t="str">
            <v>Credito</v>
          </cell>
          <cell r="G88">
            <v>96000</v>
          </cell>
          <cell r="H88">
            <v>0</v>
          </cell>
          <cell r="I88">
            <v>0</v>
          </cell>
          <cell r="J88">
            <v>0</v>
          </cell>
          <cell r="K88">
            <v>96000</v>
          </cell>
          <cell r="L88">
            <v>0</v>
          </cell>
          <cell r="M88">
            <v>96000</v>
          </cell>
          <cell r="N88">
            <v>0</v>
          </cell>
          <cell r="O88" t="str">
            <v>Pagada</v>
          </cell>
          <cell r="P88" t="str">
            <v>388271</v>
          </cell>
          <cell r="Q88">
            <v>44750</v>
          </cell>
        </row>
        <row r="89">
          <cell r="A89">
            <v>28829</v>
          </cell>
          <cell r="B89" t="str">
            <v>MERQUEO S.A.S</v>
          </cell>
          <cell r="C89">
            <v>900871444</v>
          </cell>
          <cell r="D89" t="str">
            <v>12/05/2022</v>
          </cell>
          <cell r="E89" t="str">
            <v>11/06/2022</v>
          </cell>
          <cell r="F89" t="str">
            <v>Credito</v>
          </cell>
          <cell r="G89">
            <v>3433740</v>
          </cell>
          <cell r="H89">
            <v>0</v>
          </cell>
          <cell r="I89">
            <v>34287</v>
          </cell>
          <cell r="J89">
            <v>0</v>
          </cell>
          <cell r="K89">
            <v>3468027</v>
          </cell>
          <cell r="L89">
            <v>0</v>
          </cell>
          <cell r="M89">
            <v>3468027</v>
          </cell>
          <cell r="N89">
            <v>0</v>
          </cell>
          <cell r="O89" t="str">
            <v>Pagada</v>
          </cell>
          <cell r="P89" t="str">
            <v>388270</v>
          </cell>
          <cell r="Q89">
            <v>44750</v>
          </cell>
        </row>
        <row r="90">
          <cell r="A90">
            <v>28866</v>
          </cell>
          <cell r="B90" t="str">
            <v>MERQUEO S.A.S</v>
          </cell>
          <cell r="C90">
            <v>900871444</v>
          </cell>
          <cell r="D90" t="str">
            <v>16/05/2022</v>
          </cell>
          <cell r="E90" t="str">
            <v>16/05/2022</v>
          </cell>
          <cell r="F90" t="str">
            <v>Contado</v>
          </cell>
          <cell r="G90">
            <v>322000</v>
          </cell>
          <cell r="H90">
            <v>0</v>
          </cell>
          <cell r="I90">
            <v>0</v>
          </cell>
          <cell r="J90">
            <v>0</v>
          </cell>
          <cell r="K90">
            <v>322000</v>
          </cell>
          <cell r="L90">
            <v>0</v>
          </cell>
          <cell r="M90">
            <v>322000</v>
          </cell>
          <cell r="N90">
            <v>0</v>
          </cell>
          <cell r="O90" t="str">
            <v>Pagada</v>
          </cell>
          <cell r="P90" t="str">
            <v>389609</v>
          </cell>
          <cell r="Q90">
            <v>44750</v>
          </cell>
        </row>
        <row r="91">
          <cell r="A91">
            <v>28868</v>
          </cell>
          <cell r="B91" t="str">
            <v>MERQUEO S.A.S</v>
          </cell>
          <cell r="C91">
            <v>900871444</v>
          </cell>
          <cell r="D91" t="str">
            <v>16/05/2022</v>
          </cell>
          <cell r="E91" t="str">
            <v>16/05/2022</v>
          </cell>
          <cell r="F91" t="str">
            <v>Contado</v>
          </cell>
          <cell r="G91">
            <v>2702000</v>
          </cell>
          <cell r="H91">
            <v>0</v>
          </cell>
          <cell r="I91">
            <v>0</v>
          </cell>
          <cell r="J91">
            <v>0</v>
          </cell>
          <cell r="K91">
            <v>2702000</v>
          </cell>
          <cell r="L91">
            <v>0</v>
          </cell>
          <cell r="M91">
            <v>2702000</v>
          </cell>
          <cell r="N91">
            <v>0</v>
          </cell>
          <cell r="O91" t="str">
            <v>Pagada</v>
          </cell>
          <cell r="P91" t="str">
            <v>389617</v>
          </cell>
          <cell r="Q91">
            <v>44750</v>
          </cell>
        </row>
        <row r="92">
          <cell r="A92">
            <v>28870</v>
          </cell>
          <cell r="B92" t="str">
            <v>MERQUEO S.A.S</v>
          </cell>
          <cell r="C92">
            <v>900871444</v>
          </cell>
          <cell r="D92" t="str">
            <v>16/05/2022</v>
          </cell>
          <cell r="E92" t="str">
            <v>16/05/2022</v>
          </cell>
          <cell r="F92" t="str">
            <v>Contado</v>
          </cell>
          <cell r="G92">
            <v>4650000</v>
          </cell>
          <cell r="H92">
            <v>0</v>
          </cell>
          <cell r="I92">
            <v>0</v>
          </cell>
          <cell r="J92">
            <v>0</v>
          </cell>
          <cell r="K92">
            <v>4650000</v>
          </cell>
          <cell r="L92">
            <v>0</v>
          </cell>
          <cell r="M92">
            <v>4650000</v>
          </cell>
          <cell r="N92">
            <v>0</v>
          </cell>
          <cell r="O92" t="str">
            <v>Pagada</v>
          </cell>
          <cell r="P92" t="str">
            <v>389617</v>
          </cell>
          <cell r="Q92">
            <v>44750</v>
          </cell>
        </row>
        <row r="93">
          <cell r="A93">
            <v>28917</v>
          </cell>
          <cell r="B93" t="str">
            <v>MERQUEO S.A.S</v>
          </cell>
          <cell r="C93">
            <v>900871444</v>
          </cell>
          <cell r="D93" t="str">
            <v>19/05/2022</v>
          </cell>
          <cell r="E93" t="str">
            <v>19/05/2022</v>
          </cell>
          <cell r="F93" t="str">
            <v>Contado</v>
          </cell>
          <cell r="G93">
            <v>421430</v>
          </cell>
          <cell r="H93">
            <v>0</v>
          </cell>
          <cell r="I93">
            <v>5971.5</v>
          </cell>
          <cell r="J93">
            <v>0</v>
          </cell>
          <cell r="K93">
            <v>427401.5</v>
          </cell>
          <cell r="L93">
            <v>0</v>
          </cell>
          <cell r="M93">
            <v>427401.5</v>
          </cell>
          <cell r="N93">
            <v>0</v>
          </cell>
          <cell r="O93" t="str">
            <v>Pagada</v>
          </cell>
          <cell r="P93" t="str">
            <v>391136</v>
          </cell>
          <cell r="Q93">
            <v>44750</v>
          </cell>
        </row>
        <row r="94">
          <cell r="A94">
            <v>28918</v>
          </cell>
          <cell r="B94" t="str">
            <v>MERQUEO S.A.S</v>
          </cell>
          <cell r="C94">
            <v>900871444</v>
          </cell>
          <cell r="D94" t="str">
            <v>19/05/2022</v>
          </cell>
          <cell r="E94" t="str">
            <v>19/05/2022</v>
          </cell>
          <cell r="F94" t="str">
            <v>Contado</v>
          </cell>
          <cell r="G94">
            <v>90000</v>
          </cell>
          <cell r="H94">
            <v>0</v>
          </cell>
          <cell r="I94">
            <v>0</v>
          </cell>
          <cell r="J94">
            <v>0</v>
          </cell>
          <cell r="K94">
            <v>90000</v>
          </cell>
          <cell r="L94">
            <v>0</v>
          </cell>
          <cell r="M94">
            <v>90000</v>
          </cell>
          <cell r="N94">
            <v>0</v>
          </cell>
          <cell r="O94" t="str">
            <v>Pagada</v>
          </cell>
          <cell r="P94" t="str">
            <v>391136</v>
          </cell>
          <cell r="Q94">
            <v>44750</v>
          </cell>
        </row>
        <row r="95">
          <cell r="A95">
            <v>28924</v>
          </cell>
          <cell r="B95" t="str">
            <v>MERQUEO S.A.S</v>
          </cell>
          <cell r="C95">
            <v>900871444</v>
          </cell>
          <cell r="D95" t="str">
            <v>20/05/2022</v>
          </cell>
          <cell r="E95" t="str">
            <v>20/05/2022</v>
          </cell>
          <cell r="F95" t="str">
            <v>Contado</v>
          </cell>
          <cell r="G95">
            <v>20747820</v>
          </cell>
          <cell r="H95">
            <v>0</v>
          </cell>
          <cell r="I95">
            <v>16191</v>
          </cell>
          <cell r="J95">
            <v>0</v>
          </cell>
          <cell r="K95">
            <v>20764011</v>
          </cell>
          <cell r="L95">
            <v>0</v>
          </cell>
          <cell r="M95">
            <v>20764011</v>
          </cell>
          <cell r="N95">
            <v>0</v>
          </cell>
          <cell r="O95" t="str">
            <v>Pagada</v>
          </cell>
          <cell r="P95" t="str">
            <v>391158</v>
          </cell>
          <cell r="Q95">
            <v>44750</v>
          </cell>
        </row>
        <row r="96">
          <cell r="A96">
            <v>28925</v>
          </cell>
          <cell r="B96" t="str">
            <v>MERQUEO S.A.S</v>
          </cell>
          <cell r="C96">
            <v>900871444</v>
          </cell>
          <cell r="D96" t="str">
            <v>20/05/2022</v>
          </cell>
          <cell r="E96" t="str">
            <v>20/05/2022</v>
          </cell>
          <cell r="F96" t="str">
            <v>Contado</v>
          </cell>
          <cell r="G96">
            <v>5568000</v>
          </cell>
          <cell r="H96">
            <v>0</v>
          </cell>
          <cell r="I96">
            <v>0</v>
          </cell>
          <cell r="J96">
            <v>0</v>
          </cell>
          <cell r="K96">
            <v>5568000</v>
          </cell>
          <cell r="L96">
            <v>0</v>
          </cell>
          <cell r="M96">
            <v>5568000</v>
          </cell>
          <cell r="N96">
            <v>0</v>
          </cell>
          <cell r="O96" t="str">
            <v>Pagada</v>
          </cell>
          <cell r="P96" t="str">
            <v>391158</v>
          </cell>
          <cell r="Q96">
            <v>44757</v>
          </cell>
        </row>
        <row r="97">
          <cell r="A97">
            <v>28976</v>
          </cell>
          <cell r="B97" t="str">
            <v>MERQUEO S.A.S</v>
          </cell>
          <cell r="C97">
            <v>900871444</v>
          </cell>
          <cell r="D97" t="str">
            <v>25/05/2022</v>
          </cell>
          <cell r="E97" t="str">
            <v>25/05/2022</v>
          </cell>
          <cell r="F97" t="str">
            <v>Contado</v>
          </cell>
          <cell r="G97">
            <v>985724</v>
          </cell>
          <cell r="H97">
            <v>0</v>
          </cell>
          <cell r="I97">
            <v>2686.2</v>
          </cell>
          <cell r="J97">
            <v>0</v>
          </cell>
          <cell r="K97">
            <v>988410.2</v>
          </cell>
          <cell r="L97">
            <v>0</v>
          </cell>
          <cell r="M97">
            <v>988410.2</v>
          </cell>
          <cell r="N97">
            <v>0</v>
          </cell>
          <cell r="O97" t="str">
            <v>Pagada</v>
          </cell>
          <cell r="P97" t="str">
            <v>391137</v>
          </cell>
          <cell r="Q97">
            <v>44757</v>
          </cell>
        </row>
        <row r="98">
          <cell r="A98">
            <v>28977</v>
          </cell>
          <cell r="B98" t="str">
            <v>MERQUEO S.A.S</v>
          </cell>
          <cell r="C98">
            <v>900871444</v>
          </cell>
          <cell r="D98" t="str">
            <v>25/05/2022</v>
          </cell>
          <cell r="E98" t="str">
            <v>25/05/2022</v>
          </cell>
          <cell r="F98" t="str">
            <v>Contado</v>
          </cell>
          <cell r="G98">
            <v>832448</v>
          </cell>
          <cell r="H98">
            <v>0</v>
          </cell>
          <cell r="I98">
            <v>5372.4</v>
          </cell>
          <cell r="J98">
            <v>0</v>
          </cell>
          <cell r="K98">
            <v>837820.4</v>
          </cell>
          <cell r="L98">
            <v>0</v>
          </cell>
          <cell r="M98">
            <v>837820.4</v>
          </cell>
          <cell r="N98">
            <v>0</v>
          </cell>
          <cell r="O98" t="str">
            <v>Pagada</v>
          </cell>
          <cell r="P98" t="str">
            <v>392169</v>
          </cell>
          <cell r="Q98">
            <v>44757</v>
          </cell>
        </row>
        <row r="99">
          <cell r="A99">
            <v>28981</v>
          </cell>
          <cell r="B99" t="str">
            <v>MERQUEO S.A.S</v>
          </cell>
          <cell r="C99">
            <v>900871444</v>
          </cell>
          <cell r="D99" t="str">
            <v>25/05/2022</v>
          </cell>
          <cell r="E99" t="str">
            <v>25/05/2022</v>
          </cell>
          <cell r="F99" t="str">
            <v>Contado</v>
          </cell>
          <cell r="G99">
            <v>15035170</v>
          </cell>
          <cell r="H99">
            <v>0</v>
          </cell>
          <cell r="I99">
            <v>37858.5</v>
          </cell>
          <cell r="J99">
            <v>0</v>
          </cell>
          <cell r="K99">
            <v>15073028.5</v>
          </cell>
          <cell r="L99">
            <v>0</v>
          </cell>
          <cell r="M99">
            <v>15073028.5</v>
          </cell>
          <cell r="N99">
            <v>0</v>
          </cell>
          <cell r="O99" t="str">
            <v>Pagada</v>
          </cell>
          <cell r="P99" t="str">
            <v>392154</v>
          </cell>
          <cell r="Q99">
            <v>44750</v>
          </cell>
        </row>
        <row r="100">
          <cell r="A100">
            <v>28982</v>
          </cell>
          <cell r="B100" t="str">
            <v>MERQUEO S.A.S</v>
          </cell>
          <cell r="C100">
            <v>900871444</v>
          </cell>
          <cell r="D100" t="str">
            <v>25/05/2022</v>
          </cell>
          <cell r="E100" t="str">
            <v>25/05/2022</v>
          </cell>
          <cell r="F100" t="str">
            <v>Contado</v>
          </cell>
          <cell r="G100">
            <v>960000</v>
          </cell>
          <cell r="H100">
            <v>0</v>
          </cell>
          <cell r="I100">
            <v>0</v>
          </cell>
          <cell r="J100">
            <v>0</v>
          </cell>
          <cell r="K100">
            <v>960000</v>
          </cell>
          <cell r="L100">
            <v>0</v>
          </cell>
          <cell r="M100">
            <v>960000</v>
          </cell>
          <cell r="N100">
            <v>0</v>
          </cell>
          <cell r="O100" t="str">
            <v>Pagada</v>
          </cell>
          <cell r="P100" t="str">
            <v>392154</v>
          </cell>
          <cell r="Q100">
            <v>44757</v>
          </cell>
        </row>
        <row r="101">
          <cell r="A101">
            <v>29003</v>
          </cell>
          <cell r="B101" t="str">
            <v>MERQUEO S.A.S</v>
          </cell>
          <cell r="C101">
            <v>900871444</v>
          </cell>
          <cell r="D101" t="str">
            <v>28/05/2022</v>
          </cell>
          <cell r="E101" t="str">
            <v>27/06/2022</v>
          </cell>
          <cell r="F101" t="str">
            <v>Credito</v>
          </cell>
          <cell r="G101">
            <v>3432000</v>
          </cell>
          <cell r="H101">
            <v>0</v>
          </cell>
          <cell r="I101">
            <v>0</v>
          </cell>
          <cell r="J101">
            <v>0</v>
          </cell>
          <cell r="K101">
            <v>3432000</v>
          </cell>
          <cell r="L101">
            <v>0</v>
          </cell>
          <cell r="M101">
            <v>0</v>
          </cell>
          <cell r="N101">
            <v>3432000</v>
          </cell>
          <cell r="O101" t="str">
            <v>Vigente</v>
          </cell>
          <cell r="P101" t="str">
            <v>394370</v>
          </cell>
          <cell r="Q101">
            <v>44832</v>
          </cell>
        </row>
        <row r="102">
          <cell r="A102">
            <v>29004</v>
          </cell>
          <cell r="B102" t="str">
            <v>MERQUEO S.A.S</v>
          </cell>
          <cell r="C102">
            <v>900871444</v>
          </cell>
          <cell r="D102" t="str">
            <v>28/05/2022</v>
          </cell>
          <cell r="E102" t="str">
            <v>27/06/2022</v>
          </cell>
          <cell r="F102" t="str">
            <v>Credito</v>
          </cell>
          <cell r="G102">
            <v>6202000</v>
          </cell>
          <cell r="H102">
            <v>0</v>
          </cell>
          <cell r="I102">
            <v>0</v>
          </cell>
          <cell r="J102">
            <v>0</v>
          </cell>
          <cell r="K102">
            <v>6202000</v>
          </cell>
          <cell r="L102">
            <v>0</v>
          </cell>
          <cell r="M102">
            <v>6202000</v>
          </cell>
          <cell r="N102">
            <v>0</v>
          </cell>
          <cell r="O102" t="str">
            <v>Pagada</v>
          </cell>
          <cell r="P102" t="str">
            <v>393765</v>
          </cell>
          <cell r="Q102">
            <v>44757</v>
          </cell>
        </row>
        <row r="103">
          <cell r="A103">
            <v>29005</v>
          </cell>
          <cell r="B103" t="str">
            <v>MERQUEO S.A.S</v>
          </cell>
          <cell r="C103">
            <v>900871444</v>
          </cell>
          <cell r="D103" t="str">
            <v>28/05/2022</v>
          </cell>
          <cell r="E103" t="str">
            <v>27/07/2022</v>
          </cell>
          <cell r="F103" t="str">
            <v>Credito</v>
          </cell>
          <cell r="G103">
            <v>2124000</v>
          </cell>
          <cell r="H103">
            <v>0</v>
          </cell>
          <cell r="I103">
            <v>0</v>
          </cell>
          <cell r="J103">
            <v>0</v>
          </cell>
          <cell r="K103">
            <v>2124000</v>
          </cell>
          <cell r="L103">
            <v>0</v>
          </cell>
          <cell r="M103">
            <v>0</v>
          </cell>
          <cell r="N103">
            <v>2124000</v>
          </cell>
          <cell r="O103" t="str">
            <v>Vigente</v>
          </cell>
          <cell r="P103" t="str">
            <v>393765</v>
          </cell>
          <cell r="Q103">
            <v>44757</v>
          </cell>
        </row>
        <row r="104">
          <cell r="A104">
            <v>29023</v>
          </cell>
          <cell r="B104" t="str">
            <v>MERQUEO S.A.S</v>
          </cell>
          <cell r="C104">
            <v>900871444</v>
          </cell>
          <cell r="D104" t="str">
            <v>01/06/2022</v>
          </cell>
          <cell r="E104" t="str">
            <v>01/06/2022</v>
          </cell>
          <cell r="F104" t="str">
            <v>Contado</v>
          </cell>
          <cell r="G104">
            <v>254000</v>
          </cell>
          <cell r="H104">
            <v>0</v>
          </cell>
          <cell r="I104">
            <v>0</v>
          </cell>
          <cell r="J104">
            <v>0</v>
          </cell>
          <cell r="K104">
            <v>254000</v>
          </cell>
          <cell r="L104">
            <v>0</v>
          </cell>
          <cell r="M104">
            <v>0</v>
          </cell>
          <cell r="N104">
            <v>254000</v>
          </cell>
          <cell r="O104" t="str">
            <v>Vigente</v>
          </cell>
          <cell r="P104" t="str">
            <v>393764</v>
          </cell>
          <cell r="Q104">
            <v>44823</v>
          </cell>
        </row>
        <row r="105">
          <cell r="A105">
            <v>29044</v>
          </cell>
          <cell r="B105" t="str">
            <v>MERQUEO S.A.S</v>
          </cell>
          <cell r="C105">
            <v>900871444</v>
          </cell>
          <cell r="D105" t="str">
            <v>01/06/2022</v>
          </cell>
          <cell r="E105" t="str">
            <v>01/06/2022</v>
          </cell>
          <cell r="F105" t="str">
            <v>Contado</v>
          </cell>
          <cell r="G105">
            <v>259724</v>
          </cell>
          <cell r="H105">
            <v>0</v>
          </cell>
          <cell r="I105">
            <v>5086.2</v>
          </cell>
          <cell r="J105">
            <v>0</v>
          </cell>
          <cell r="K105">
            <v>264810.2</v>
          </cell>
          <cell r="L105">
            <v>0</v>
          </cell>
          <cell r="M105">
            <v>0</v>
          </cell>
          <cell r="N105">
            <v>264810.2</v>
          </cell>
          <cell r="O105" t="str">
            <v>NotaCreditoParcial</v>
          </cell>
          <cell r="P105" t="str">
            <v>395364</v>
          </cell>
          <cell r="Q105">
            <v>44823</v>
          </cell>
        </row>
        <row r="106">
          <cell r="A106">
            <v>29045</v>
          </cell>
          <cell r="B106" t="str">
            <v>MERQUEO S.A.S</v>
          </cell>
          <cell r="C106">
            <v>900871444</v>
          </cell>
          <cell r="D106" t="str">
            <v>01/06/2022</v>
          </cell>
          <cell r="E106" t="str">
            <v>01/06/2022</v>
          </cell>
          <cell r="F106" t="str">
            <v>Contado</v>
          </cell>
          <cell r="G106">
            <v>96000</v>
          </cell>
          <cell r="H106">
            <v>0</v>
          </cell>
          <cell r="I106">
            <v>0</v>
          </cell>
          <cell r="J106">
            <v>0</v>
          </cell>
          <cell r="K106">
            <v>96000</v>
          </cell>
          <cell r="L106">
            <v>0</v>
          </cell>
          <cell r="M106">
            <v>0</v>
          </cell>
          <cell r="N106">
            <v>96000</v>
          </cell>
          <cell r="O106" t="str">
            <v>Vigente</v>
          </cell>
          <cell r="P106" t="str">
            <v>395364</v>
          </cell>
          <cell r="Q106">
            <v>44823</v>
          </cell>
        </row>
        <row r="107">
          <cell r="A107">
            <v>29048</v>
          </cell>
          <cell r="B107" t="str">
            <v>MERQUEO S.A.S</v>
          </cell>
          <cell r="C107">
            <v>900871444</v>
          </cell>
          <cell r="D107" t="str">
            <v>01/06/2022</v>
          </cell>
          <cell r="E107" t="str">
            <v>01/06/2022</v>
          </cell>
          <cell r="F107" t="str">
            <v>Contado</v>
          </cell>
          <cell r="G107">
            <v>13197350</v>
          </cell>
          <cell r="H107">
            <v>0</v>
          </cell>
          <cell r="I107">
            <v>21667.5</v>
          </cell>
          <cell r="J107">
            <v>0</v>
          </cell>
          <cell r="K107">
            <v>13219017.5</v>
          </cell>
          <cell r="L107">
            <v>0</v>
          </cell>
          <cell r="M107">
            <v>0</v>
          </cell>
          <cell r="N107">
            <v>13219017.5</v>
          </cell>
          <cell r="O107" t="str">
            <v>Vigente</v>
          </cell>
          <cell r="P107" t="str">
            <v>395363</v>
          </cell>
          <cell r="Q107">
            <v>44823</v>
          </cell>
        </row>
        <row r="108">
          <cell r="A108">
            <v>29049</v>
          </cell>
          <cell r="B108" t="str">
            <v>MERQUEO S.A.S</v>
          </cell>
          <cell r="C108">
            <v>900871444</v>
          </cell>
          <cell r="D108" t="str">
            <v>01/06/2022</v>
          </cell>
          <cell r="E108" t="str">
            <v>01/06/2022</v>
          </cell>
          <cell r="F108" t="str">
            <v>Contado</v>
          </cell>
          <cell r="G108">
            <v>2880000</v>
          </cell>
          <cell r="H108">
            <v>0</v>
          </cell>
          <cell r="I108">
            <v>0</v>
          </cell>
          <cell r="J108">
            <v>0</v>
          </cell>
          <cell r="K108">
            <v>2880000</v>
          </cell>
          <cell r="L108">
            <v>0</v>
          </cell>
          <cell r="M108">
            <v>0</v>
          </cell>
          <cell r="N108">
            <v>2880000</v>
          </cell>
          <cell r="O108" t="str">
            <v>Vigente</v>
          </cell>
          <cell r="P108" t="str">
            <v>395363</v>
          </cell>
          <cell r="Q108">
            <v>44823</v>
          </cell>
        </row>
        <row r="109">
          <cell r="A109">
            <v>29074</v>
          </cell>
          <cell r="B109" t="str">
            <v>MERQUEO S.A.S</v>
          </cell>
          <cell r="C109">
            <v>900871444</v>
          </cell>
          <cell r="D109" t="str">
            <v>03/06/2022</v>
          </cell>
          <cell r="E109" t="str">
            <v>03/06/2022</v>
          </cell>
          <cell r="F109" t="str">
            <v>Contado</v>
          </cell>
          <cell r="G109">
            <v>210000</v>
          </cell>
          <cell r="H109">
            <v>0</v>
          </cell>
          <cell r="I109">
            <v>0</v>
          </cell>
          <cell r="J109">
            <v>0</v>
          </cell>
          <cell r="K109">
            <v>210000</v>
          </cell>
          <cell r="L109">
            <v>0</v>
          </cell>
          <cell r="M109">
            <v>0</v>
          </cell>
          <cell r="N109">
            <v>210000</v>
          </cell>
          <cell r="O109" t="str">
            <v>Vigente</v>
          </cell>
          <cell r="P109" t="str">
            <v>396489</v>
          </cell>
          <cell r="Q109" t="e">
            <v>#N/A</v>
          </cell>
        </row>
        <row r="110">
          <cell r="A110">
            <v>29075</v>
          </cell>
          <cell r="B110" t="str">
            <v>MERQUEO S.A.S</v>
          </cell>
          <cell r="C110">
            <v>900871444</v>
          </cell>
          <cell r="D110" t="str">
            <v>03/06/2022</v>
          </cell>
          <cell r="E110" t="str">
            <v>03/06/2022</v>
          </cell>
          <cell r="F110" t="str">
            <v>Contado</v>
          </cell>
          <cell r="G110">
            <v>1175000</v>
          </cell>
          <cell r="H110">
            <v>0</v>
          </cell>
          <cell r="I110">
            <v>0</v>
          </cell>
          <cell r="J110">
            <v>0</v>
          </cell>
          <cell r="K110">
            <v>1175000</v>
          </cell>
          <cell r="L110">
            <v>0</v>
          </cell>
          <cell r="M110">
            <v>0</v>
          </cell>
          <cell r="N110">
            <v>1175000</v>
          </cell>
          <cell r="O110" t="str">
            <v>Vigente</v>
          </cell>
          <cell r="P110" t="str">
            <v>396488</v>
          </cell>
          <cell r="Q110">
            <v>44823</v>
          </cell>
        </row>
        <row r="111">
          <cell r="A111">
            <v>29076</v>
          </cell>
          <cell r="B111" t="str">
            <v>MERQUEO S.A.S</v>
          </cell>
          <cell r="C111">
            <v>900871444</v>
          </cell>
          <cell r="D111" t="str">
            <v>03/06/2022</v>
          </cell>
          <cell r="E111" t="str">
            <v>03/06/2022</v>
          </cell>
          <cell r="F111" t="str">
            <v>Contado</v>
          </cell>
          <cell r="G111">
            <v>106000</v>
          </cell>
          <cell r="H111">
            <v>0</v>
          </cell>
          <cell r="I111">
            <v>0</v>
          </cell>
          <cell r="J111">
            <v>0</v>
          </cell>
          <cell r="K111">
            <v>106000</v>
          </cell>
          <cell r="L111">
            <v>0</v>
          </cell>
          <cell r="M111">
            <v>0</v>
          </cell>
          <cell r="N111">
            <v>106000</v>
          </cell>
          <cell r="O111" t="str">
            <v>Vigente</v>
          </cell>
          <cell r="P111" t="str">
            <v>396487</v>
          </cell>
          <cell r="Q111">
            <v>44823</v>
          </cell>
        </row>
        <row r="112">
          <cell r="A112">
            <v>29090</v>
          </cell>
          <cell r="B112" t="str">
            <v>MERQUEO S.A.S</v>
          </cell>
          <cell r="C112">
            <v>900871444</v>
          </cell>
          <cell r="D112" t="str">
            <v>03/06/2022</v>
          </cell>
          <cell r="E112" t="str">
            <v>03/06/2022</v>
          </cell>
          <cell r="F112" t="str">
            <v>Contado</v>
          </cell>
          <cell r="G112">
            <v>300800</v>
          </cell>
          <cell r="H112">
            <v>0</v>
          </cell>
          <cell r="I112">
            <v>0</v>
          </cell>
          <cell r="J112">
            <v>0</v>
          </cell>
          <cell r="K112">
            <v>300800</v>
          </cell>
          <cell r="L112">
            <v>0</v>
          </cell>
          <cell r="M112">
            <v>0</v>
          </cell>
          <cell r="N112">
            <v>300800</v>
          </cell>
          <cell r="O112" t="str">
            <v>Vigente</v>
          </cell>
          <cell r="P112" t="str">
            <v>396490</v>
          </cell>
          <cell r="Q112">
            <v>44823</v>
          </cell>
        </row>
        <row r="113">
          <cell r="A113">
            <v>29091</v>
          </cell>
          <cell r="B113" t="str">
            <v>MERQUEO S.A.S</v>
          </cell>
          <cell r="C113">
            <v>900871444</v>
          </cell>
          <cell r="D113" t="str">
            <v>03/06/2022</v>
          </cell>
          <cell r="E113" t="str">
            <v>03/06/2022</v>
          </cell>
          <cell r="F113" t="str">
            <v>Contado</v>
          </cell>
          <cell r="G113">
            <v>6597430</v>
          </cell>
          <cell r="H113">
            <v>0</v>
          </cell>
          <cell r="I113">
            <v>3571.5</v>
          </cell>
          <cell r="J113">
            <v>0</v>
          </cell>
          <cell r="K113">
            <v>6601001.5</v>
          </cell>
          <cell r="L113">
            <v>0</v>
          </cell>
          <cell r="M113">
            <v>0</v>
          </cell>
          <cell r="N113">
            <v>6601001.5</v>
          </cell>
          <cell r="O113" t="str">
            <v>Vigente</v>
          </cell>
          <cell r="P113" t="str">
            <v>396491</v>
          </cell>
          <cell r="Q113">
            <v>44823</v>
          </cell>
        </row>
        <row r="114">
          <cell r="A114">
            <v>29092</v>
          </cell>
          <cell r="B114" t="str">
            <v>MERQUEO S.A.S</v>
          </cell>
          <cell r="C114">
            <v>900871444</v>
          </cell>
          <cell r="D114" t="str">
            <v>03/06/2022</v>
          </cell>
          <cell r="E114" t="str">
            <v>03/06/2022</v>
          </cell>
          <cell r="F114" t="str">
            <v>Contado</v>
          </cell>
          <cell r="G114">
            <v>3750000</v>
          </cell>
          <cell r="H114">
            <v>0</v>
          </cell>
          <cell r="I114">
            <v>0</v>
          </cell>
          <cell r="J114">
            <v>0</v>
          </cell>
          <cell r="K114">
            <v>3750000</v>
          </cell>
          <cell r="L114">
            <v>0</v>
          </cell>
          <cell r="M114">
            <v>0</v>
          </cell>
          <cell r="N114">
            <v>3750000</v>
          </cell>
          <cell r="O114" t="str">
            <v>Vigente</v>
          </cell>
          <cell r="P114" t="str">
            <v>396491</v>
          </cell>
          <cell r="Q114">
            <v>44823</v>
          </cell>
        </row>
        <row r="115">
          <cell r="A115">
            <v>29122</v>
          </cell>
          <cell r="B115" t="str">
            <v>MERQUEO S.A.S</v>
          </cell>
          <cell r="C115">
            <v>900871444</v>
          </cell>
          <cell r="D115" t="str">
            <v>07/06/2022</v>
          </cell>
          <cell r="E115" t="str">
            <v>07/06/2022</v>
          </cell>
          <cell r="F115" t="str">
            <v>Contado</v>
          </cell>
          <cell r="G115">
            <v>11301430</v>
          </cell>
          <cell r="H115">
            <v>0</v>
          </cell>
          <cell r="I115">
            <v>3571.5</v>
          </cell>
          <cell r="J115">
            <v>0</v>
          </cell>
          <cell r="K115">
            <v>11305001.5</v>
          </cell>
          <cell r="L115">
            <v>0</v>
          </cell>
          <cell r="M115">
            <v>0</v>
          </cell>
          <cell r="N115">
            <v>11305001.5</v>
          </cell>
          <cell r="O115" t="str">
            <v>Vigente</v>
          </cell>
          <cell r="P115" t="str">
            <v>397895</v>
          </cell>
          <cell r="Q115">
            <v>44823</v>
          </cell>
        </row>
        <row r="116">
          <cell r="A116">
            <v>29123</v>
          </cell>
          <cell r="B116" t="str">
            <v>MERQUEO S.A.S</v>
          </cell>
          <cell r="C116">
            <v>900871444</v>
          </cell>
          <cell r="D116" t="str">
            <v>07/06/2022</v>
          </cell>
          <cell r="E116" t="str">
            <v>07/06/2022</v>
          </cell>
          <cell r="F116" t="str">
            <v>Contado</v>
          </cell>
          <cell r="G116">
            <v>4656000</v>
          </cell>
          <cell r="H116">
            <v>0</v>
          </cell>
          <cell r="I116">
            <v>0</v>
          </cell>
          <cell r="J116">
            <v>0</v>
          </cell>
          <cell r="K116">
            <v>4656000</v>
          </cell>
          <cell r="L116">
            <v>0</v>
          </cell>
          <cell r="M116">
            <v>0</v>
          </cell>
          <cell r="N116">
            <v>4656000</v>
          </cell>
          <cell r="O116" t="str">
            <v>Vigente</v>
          </cell>
          <cell r="P116" t="str">
            <v>397895</v>
          </cell>
          <cell r="Q116">
            <v>44823</v>
          </cell>
        </row>
        <row r="117">
          <cell r="A117">
            <v>29151</v>
          </cell>
          <cell r="B117" t="str">
            <v>MERQUEO S.A.S</v>
          </cell>
          <cell r="C117">
            <v>900871444</v>
          </cell>
          <cell r="D117" t="str">
            <v>10/06/2022</v>
          </cell>
          <cell r="E117" t="str">
            <v>10/06/2022</v>
          </cell>
          <cell r="F117" t="str">
            <v>Contado</v>
          </cell>
          <cell r="G117">
            <v>5748000</v>
          </cell>
          <cell r="H117">
            <v>0</v>
          </cell>
          <cell r="I117">
            <v>0</v>
          </cell>
          <cell r="J117">
            <v>0</v>
          </cell>
          <cell r="K117">
            <v>5748000</v>
          </cell>
          <cell r="L117">
            <v>0</v>
          </cell>
          <cell r="M117">
            <v>0</v>
          </cell>
          <cell r="N117">
            <v>5748000</v>
          </cell>
          <cell r="O117" t="str">
            <v>Vigente</v>
          </cell>
          <cell r="P117" t="str">
            <v>399064</v>
          </cell>
          <cell r="Q117" t="e">
            <v>#N/A</v>
          </cell>
        </row>
        <row r="118">
          <cell r="A118">
            <v>29152</v>
          </cell>
          <cell r="B118" t="str">
            <v>MERQUEO S.A.S</v>
          </cell>
          <cell r="C118">
            <v>900871444</v>
          </cell>
          <cell r="D118" t="str">
            <v>10/06/2022</v>
          </cell>
          <cell r="E118" t="str">
            <v>10/06/2022</v>
          </cell>
          <cell r="F118" t="str">
            <v>Contado</v>
          </cell>
          <cell r="G118">
            <v>1536000</v>
          </cell>
          <cell r="H118">
            <v>0</v>
          </cell>
          <cell r="I118">
            <v>0</v>
          </cell>
          <cell r="J118">
            <v>0</v>
          </cell>
          <cell r="K118">
            <v>1536000</v>
          </cell>
          <cell r="L118">
            <v>0</v>
          </cell>
          <cell r="M118">
            <v>0</v>
          </cell>
          <cell r="N118">
            <v>1536000</v>
          </cell>
          <cell r="O118" t="str">
            <v>Vigente</v>
          </cell>
          <cell r="P118" t="str">
            <v>399064</v>
          </cell>
          <cell r="Q118" t="e">
            <v>#N/A</v>
          </cell>
        </row>
        <row r="119">
          <cell r="A119">
            <v>29175</v>
          </cell>
          <cell r="B119" t="str">
            <v>MERQUEO S.A.S</v>
          </cell>
          <cell r="C119">
            <v>900871444</v>
          </cell>
          <cell r="D119" t="str">
            <v>11/06/2022</v>
          </cell>
          <cell r="E119" t="str">
            <v>11/07/2022</v>
          </cell>
          <cell r="F119" t="str">
            <v>Credito</v>
          </cell>
          <cell r="G119">
            <v>660000</v>
          </cell>
          <cell r="H119">
            <v>0</v>
          </cell>
          <cell r="I119">
            <v>0</v>
          </cell>
          <cell r="J119">
            <v>0</v>
          </cell>
          <cell r="K119">
            <v>660000</v>
          </cell>
          <cell r="L119">
            <v>0</v>
          </cell>
          <cell r="M119">
            <v>0</v>
          </cell>
          <cell r="N119">
            <v>660000</v>
          </cell>
          <cell r="O119" t="str">
            <v>Vigente</v>
          </cell>
          <cell r="P119" t="str">
            <v>399062</v>
          </cell>
          <cell r="Q119" t="e">
            <v>#N/A</v>
          </cell>
        </row>
        <row r="120">
          <cell r="A120">
            <v>29187</v>
          </cell>
          <cell r="B120" t="str">
            <v>MERQUEO S.A.S</v>
          </cell>
          <cell r="C120">
            <v>900871444</v>
          </cell>
          <cell r="D120" t="str">
            <v>14/06/2022</v>
          </cell>
          <cell r="E120" t="str">
            <v>14/06/2022</v>
          </cell>
          <cell r="F120" t="str">
            <v>Contado</v>
          </cell>
          <cell r="G120">
            <v>4890000</v>
          </cell>
          <cell r="H120">
            <v>0</v>
          </cell>
          <cell r="I120">
            <v>0</v>
          </cell>
          <cell r="J120">
            <v>0</v>
          </cell>
          <cell r="K120">
            <v>4890000</v>
          </cell>
          <cell r="L120">
            <v>0</v>
          </cell>
          <cell r="M120">
            <v>0</v>
          </cell>
          <cell r="N120">
            <v>4890000</v>
          </cell>
          <cell r="O120" t="str">
            <v>Vigente</v>
          </cell>
          <cell r="P120" t="str">
            <v>400523</v>
          </cell>
          <cell r="Q120" t="e">
            <v>#N/A</v>
          </cell>
        </row>
        <row r="121">
          <cell r="A121">
            <v>29188</v>
          </cell>
          <cell r="B121" t="str">
            <v>MERQUEO S.A.S</v>
          </cell>
          <cell r="C121">
            <v>900871444</v>
          </cell>
          <cell r="D121" t="str">
            <v>14/06/2022</v>
          </cell>
          <cell r="E121" t="str">
            <v>14/06/2022</v>
          </cell>
          <cell r="F121" t="str">
            <v>Contado</v>
          </cell>
          <cell r="G121">
            <v>2310000</v>
          </cell>
          <cell r="H121">
            <v>0</v>
          </cell>
          <cell r="I121">
            <v>0</v>
          </cell>
          <cell r="J121">
            <v>0</v>
          </cell>
          <cell r="K121">
            <v>2310000</v>
          </cell>
          <cell r="L121">
            <v>0</v>
          </cell>
          <cell r="M121">
            <v>0</v>
          </cell>
          <cell r="N121">
            <v>2310000</v>
          </cell>
          <cell r="O121" t="str">
            <v>Vigente</v>
          </cell>
          <cell r="P121" t="str">
            <v>400523</v>
          </cell>
          <cell r="Q121" t="e">
            <v>#N/A</v>
          </cell>
        </row>
        <row r="122">
          <cell r="A122">
            <v>29236</v>
          </cell>
          <cell r="B122" t="str">
            <v>MERQUEO S.A.S</v>
          </cell>
          <cell r="C122">
            <v>900871444</v>
          </cell>
          <cell r="D122" t="str">
            <v>17/06/2022</v>
          </cell>
          <cell r="E122" t="str">
            <v>17/06/2022</v>
          </cell>
          <cell r="F122" t="str">
            <v>Contado</v>
          </cell>
          <cell r="G122">
            <v>2634000</v>
          </cell>
          <cell r="H122">
            <v>0</v>
          </cell>
          <cell r="I122">
            <v>0</v>
          </cell>
          <cell r="J122">
            <v>0</v>
          </cell>
          <cell r="K122">
            <v>2634000</v>
          </cell>
          <cell r="L122">
            <v>0</v>
          </cell>
          <cell r="M122">
            <v>0</v>
          </cell>
          <cell r="N122">
            <v>2634000</v>
          </cell>
          <cell r="O122" t="str">
            <v>Vigente</v>
          </cell>
          <cell r="P122" t="str">
            <v>401818</v>
          </cell>
          <cell r="Q122" t="e">
            <v>#N/A</v>
          </cell>
        </row>
        <row r="123">
          <cell r="A123">
            <v>29237</v>
          </cell>
          <cell r="B123" t="str">
            <v>MERQUEO S.A.S</v>
          </cell>
          <cell r="C123">
            <v>900871444</v>
          </cell>
          <cell r="D123" t="str">
            <v>17/06/2022</v>
          </cell>
          <cell r="E123" t="str">
            <v>17/06/2022</v>
          </cell>
          <cell r="F123" t="str">
            <v>Contado</v>
          </cell>
          <cell r="G123">
            <v>1290000</v>
          </cell>
          <cell r="H123">
            <v>0</v>
          </cell>
          <cell r="I123">
            <v>0</v>
          </cell>
          <cell r="J123">
            <v>0</v>
          </cell>
          <cell r="K123">
            <v>1290000</v>
          </cell>
          <cell r="L123">
            <v>0</v>
          </cell>
          <cell r="M123">
            <v>0</v>
          </cell>
          <cell r="N123">
            <v>1290000</v>
          </cell>
          <cell r="O123" t="str">
            <v>Vigente</v>
          </cell>
          <cell r="P123" t="str">
            <v>401818</v>
          </cell>
          <cell r="Q123" t="e">
            <v>#N/A</v>
          </cell>
        </row>
        <row r="124">
          <cell r="A124">
            <v>29277</v>
          </cell>
          <cell r="B124" t="str">
            <v>MERQUEO S.A.S</v>
          </cell>
          <cell r="C124">
            <v>900871444</v>
          </cell>
          <cell r="D124" t="str">
            <v>22/06/2022</v>
          </cell>
          <cell r="E124" t="str">
            <v>22/06/2022</v>
          </cell>
          <cell r="F124" t="str">
            <v>Contado</v>
          </cell>
          <cell r="G124">
            <v>664000</v>
          </cell>
          <cell r="H124">
            <v>0</v>
          </cell>
          <cell r="I124">
            <v>0</v>
          </cell>
          <cell r="J124">
            <v>0</v>
          </cell>
          <cell r="K124">
            <v>664000</v>
          </cell>
          <cell r="L124">
            <v>0</v>
          </cell>
          <cell r="M124">
            <v>0</v>
          </cell>
          <cell r="N124">
            <v>664000</v>
          </cell>
          <cell r="O124" t="str">
            <v>Vigente</v>
          </cell>
          <cell r="P124" t="str">
            <v>403018</v>
          </cell>
          <cell r="Q124" t="e">
            <v>#N/A</v>
          </cell>
        </row>
        <row r="125">
          <cell r="A125">
            <v>29278</v>
          </cell>
          <cell r="B125" t="str">
            <v>MERQUEO S.A.S</v>
          </cell>
          <cell r="C125">
            <v>900871444</v>
          </cell>
          <cell r="D125" t="str">
            <v>22/06/2022</v>
          </cell>
          <cell r="E125" t="str">
            <v>22/07/2022</v>
          </cell>
          <cell r="F125" t="str">
            <v>Credito</v>
          </cell>
          <cell r="G125">
            <v>1632000</v>
          </cell>
          <cell r="H125">
            <v>0</v>
          </cell>
          <cell r="I125">
            <v>0</v>
          </cell>
          <cell r="J125">
            <v>0</v>
          </cell>
          <cell r="K125">
            <v>1632000</v>
          </cell>
          <cell r="L125">
            <v>0</v>
          </cell>
          <cell r="M125">
            <v>0</v>
          </cell>
          <cell r="N125">
            <v>1632000</v>
          </cell>
          <cell r="O125" t="str">
            <v>Vigente</v>
          </cell>
          <cell r="P125" t="str">
            <v>403018</v>
          </cell>
          <cell r="Q125" t="e">
            <v>#N/A</v>
          </cell>
        </row>
        <row r="126">
          <cell r="A126">
            <v>29346</v>
          </cell>
          <cell r="B126" t="str">
            <v>MERQUEO S.A.S</v>
          </cell>
          <cell r="C126">
            <v>900871444</v>
          </cell>
          <cell r="D126" t="str">
            <v>01/07/2022</v>
          </cell>
          <cell r="E126" t="str">
            <v>01/07/2022</v>
          </cell>
          <cell r="F126" t="str">
            <v>Contado</v>
          </cell>
          <cell r="G126">
            <v>1540000</v>
          </cell>
          <cell r="H126">
            <v>0</v>
          </cell>
          <cell r="I126">
            <v>0</v>
          </cell>
          <cell r="J126">
            <v>0</v>
          </cell>
          <cell r="K126">
            <v>1540000</v>
          </cell>
          <cell r="L126">
            <v>0</v>
          </cell>
          <cell r="M126">
            <v>0</v>
          </cell>
          <cell r="N126">
            <v>1540000</v>
          </cell>
          <cell r="O126" t="str">
            <v>NotaCredito</v>
          </cell>
          <cell r="P126" t="str">
            <v>405515</v>
          </cell>
          <cell r="Q126" t="e">
            <v>#N/A</v>
          </cell>
        </row>
        <row r="127">
          <cell r="A127">
            <v>29350</v>
          </cell>
          <cell r="B127" t="str">
            <v>MERQUEO S.A.S</v>
          </cell>
          <cell r="C127">
            <v>900871444</v>
          </cell>
          <cell r="D127" t="str">
            <v>01/07/2022</v>
          </cell>
          <cell r="E127" t="str">
            <v>01/07/2022</v>
          </cell>
          <cell r="F127" t="str">
            <v>Contado</v>
          </cell>
          <cell r="G127">
            <v>384000</v>
          </cell>
          <cell r="H127">
            <v>0</v>
          </cell>
          <cell r="I127">
            <v>0</v>
          </cell>
          <cell r="J127">
            <v>0</v>
          </cell>
          <cell r="K127">
            <v>384000</v>
          </cell>
          <cell r="L127">
            <v>0</v>
          </cell>
          <cell r="M127">
            <v>0</v>
          </cell>
          <cell r="N127">
            <v>384000</v>
          </cell>
          <cell r="O127" t="str">
            <v>Vigente</v>
          </cell>
          <cell r="P127" t="str">
            <v>405515</v>
          </cell>
          <cell r="Q127">
            <v>44832</v>
          </cell>
        </row>
        <row r="128">
          <cell r="A128">
            <v>29351</v>
          </cell>
          <cell r="B128" t="str">
            <v>MERQUEO S.A.S</v>
          </cell>
          <cell r="C128">
            <v>900871444</v>
          </cell>
          <cell r="D128" t="str">
            <v>01/07/2022</v>
          </cell>
          <cell r="E128" t="str">
            <v>01/07/2022</v>
          </cell>
          <cell r="F128" t="str">
            <v>Contado</v>
          </cell>
          <cell r="G128">
            <v>1156000</v>
          </cell>
          <cell r="H128">
            <v>0</v>
          </cell>
          <cell r="I128">
            <v>0</v>
          </cell>
          <cell r="J128">
            <v>0</v>
          </cell>
          <cell r="K128">
            <v>1156000</v>
          </cell>
          <cell r="L128">
            <v>0</v>
          </cell>
          <cell r="M128">
            <v>0</v>
          </cell>
          <cell r="N128">
            <v>1156000</v>
          </cell>
          <cell r="O128" t="str">
            <v>Vigente</v>
          </cell>
          <cell r="P128" t="str">
            <v>405515</v>
          </cell>
          <cell r="Q128">
            <v>44832</v>
          </cell>
        </row>
        <row r="129">
          <cell r="A129">
            <v>29352</v>
          </cell>
          <cell r="B129" t="str">
            <v>MERQUEO S.A.S</v>
          </cell>
          <cell r="C129">
            <v>900871444</v>
          </cell>
          <cell r="D129" t="str">
            <v>01/07/2022</v>
          </cell>
          <cell r="E129" t="str">
            <v>01/07/2022</v>
          </cell>
          <cell r="F129" t="str">
            <v>Contado</v>
          </cell>
          <cell r="G129">
            <v>293430</v>
          </cell>
          <cell r="H129">
            <v>0</v>
          </cell>
          <cell r="I129">
            <v>3571.5</v>
          </cell>
          <cell r="J129">
            <v>0</v>
          </cell>
          <cell r="K129">
            <v>297001.5</v>
          </cell>
          <cell r="L129">
            <v>0</v>
          </cell>
          <cell r="M129">
            <v>0</v>
          </cell>
          <cell r="N129">
            <v>297001.5</v>
          </cell>
          <cell r="O129" t="str">
            <v>Vigente</v>
          </cell>
          <cell r="P129" t="str">
            <v>403912</v>
          </cell>
          <cell r="Q129">
            <v>44832</v>
          </cell>
        </row>
        <row r="130">
          <cell r="A130">
            <v>29353</v>
          </cell>
          <cell r="B130" t="str">
            <v>MERQUEO S.A.S</v>
          </cell>
          <cell r="C130">
            <v>900871444</v>
          </cell>
          <cell r="D130" t="str">
            <v>01/07/2022</v>
          </cell>
          <cell r="E130" t="str">
            <v>01/07/2022</v>
          </cell>
          <cell r="F130" t="str">
            <v>Contado</v>
          </cell>
          <cell r="G130">
            <v>206000</v>
          </cell>
          <cell r="H130">
            <v>0</v>
          </cell>
          <cell r="I130">
            <v>0</v>
          </cell>
          <cell r="J130">
            <v>0</v>
          </cell>
          <cell r="K130">
            <v>206000</v>
          </cell>
          <cell r="L130">
            <v>0</v>
          </cell>
          <cell r="M130">
            <v>0</v>
          </cell>
          <cell r="N130">
            <v>206000</v>
          </cell>
          <cell r="O130" t="str">
            <v>Vigente</v>
          </cell>
          <cell r="P130" t="str">
            <v>403913</v>
          </cell>
          <cell r="Q130">
            <v>44832</v>
          </cell>
        </row>
        <row r="131">
          <cell r="A131">
            <v>29357</v>
          </cell>
          <cell r="B131" t="str">
            <v>MERQUEO S.A.S</v>
          </cell>
          <cell r="C131">
            <v>900871444</v>
          </cell>
          <cell r="D131" t="str">
            <v>01/07/2022</v>
          </cell>
          <cell r="E131" t="str">
            <v>01/07/2022</v>
          </cell>
          <cell r="F131" t="str">
            <v>Contado</v>
          </cell>
          <cell r="G131">
            <v>372000</v>
          </cell>
          <cell r="H131">
            <v>0</v>
          </cell>
          <cell r="I131">
            <v>0</v>
          </cell>
          <cell r="J131">
            <v>0</v>
          </cell>
          <cell r="K131">
            <v>372000</v>
          </cell>
          <cell r="L131">
            <v>0</v>
          </cell>
          <cell r="M131">
            <v>0</v>
          </cell>
          <cell r="N131">
            <v>372000</v>
          </cell>
          <cell r="O131" t="str">
            <v>Vigente</v>
          </cell>
          <cell r="P131" t="str">
            <v>405516</v>
          </cell>
          <cell r="Q131">
            <v>44832</v>
          </cell>
        </row>
        <row r="132">
          <cell r="A132">
            <v>29386</v>
          </cell>
          <cell r="B132" t="str">
            <v>MERQUEO S.A.S</v>
          </cell>
          <cell r="C132">
            <v>900871444</v>
          </cell>
          <cell r="D132" t="str">
            <v>05/07/2022</v>
          </cell>
          <cell r="E132" t="str">
            <v>05/07/2022</v>
          </cell>
          <cell r="F132" t="str">
            <v>Contado</v>
          </cell>
          <cell r="G132">
            <v>2391430</v>
          </cell>
          <cell r="H132">
            <v>0</v>
          </cell>
          <cell r="I132">
            <v>3571.5</v>
          </cell>
          <cell r="J132">
            <v>0</v>
          </cell>
          <cell r="K132">
            <v>2395001.5</v>
          </cell>
          <cell r="L132">
            <v>0</v>
          </cell>
          <cell r="M132">
            <v>0</v>
          </cell>
          <cell r="N132">
            <v>2395001.5</v>
          </cell>
          <cell r="O132" t="str">
            <v>Vigente</v>
          </cell>
          <cell r="P132" t="str">
            <v>406355</v>
          </cell>
          <cell r="Q132">
            <v>44832</v>
          </cell>
        </row>
        <row r="133">
          <cell r="A133">
            <v>29387</v>
          </cell>
          <cell r="B133" t="str">
            <v>MERQUEO S.A.S</v>
          </cell>
          <cell r="C133">
            <v>900871444</v>
          </cell>
          <cell r="D133" t="str">
            <v>05/07/2022</v>
          </cell>
          <cell r="E133" t="str">
            <v>05/07/2022</v>
          </cell>
          <cell r="F133" t="str">
            <v>Contado</v>
          </cell>
          <cell r="G133">
            <v>2880000</v>
          </cell>
          <cell r="H133">
            <v>0</v>
          </cell>
          <cell r="I133">
            <v>0</v>
          </cell>
          <cell r="J133">
            <v>0</v>
          </cell>
          <cell r="K133">
            <v>2880000</v>
          </cell>
          <cell r="L133">
            <v>0</v>
          </cell>
          <cell r="M133">
            <v>0</v>
          </cell>
          <cell r="N133">
            <v>2880000</v>
          </cell>
          <cell r="O133" t="str">
            <v>Vigente</v>
          </cell>
          <cell r="P133" t="str">
            <v>406355</v>
          </cell>
          <cell r="Q133">
            <v>44832</v>
          </cell>
        </row>
        <row r="134">
          <cell r="A134">
            <v>29586</v>
          </cell>
          <cell r="B134" t="str">
            <v>MERQUEO S.A.S</v>
          </cell>
          <cell r="C134">
            <v>900871444</v>
          </cell>
          <cell r="D134" t="str">
            <v>22/07/2022</v>
          </cell>
          <cell r="E134" t="str">
            <v>22/07/2022</v>
          </cell>
          <cell r="F134" t="str">
            <v>Contado</v>
          </cell>
          <cell r="G134">
            <v>2036000</v>
          </cell>
          <cell r="H134">
            <v>0</v>
          </cell>
          <cell r="I134">
            <v>0</v>
          </cell>
          <cell r="J134">
            <v>0</v>
          </cell>
          <cell r="K134">
            <v>2036000</v>
          </cell>
          <cell r="L134">
            <v>0</v>
          </cell>
          <cell r="M134">
            <v>0</v>
          </cell>
          <cell r="N134">
            <v>2036000</v>
          </cell>
          <cell r="O134" t="str">
            <v>Vigente</v>
          </cell>
          <cell r="P134" t="str">
            <v>408052</v>
          </cell>
          <cell r="Q134">
            <v>44832</v>
          </cell>
        </row>
        <row r="135">
          <cell r="A135">
            <v>29587</v>
          </cell>
          <cell r="B135" t="str">
            <v>MERQUEO S.A.S</v>
          </cell>
          <cell r="C135">
            <v>900871444</v>
          </cell>
          <cell r="D135" t="str">
            <v>22/07/2022</v>
          </cell>
          <cell r="E135" t="str">
            <v>21/08/2022</v>
          </cell>
          <cell r="F135" t="str">
            <v>Credito</v>
          </cell>
          <cell r="G135">
            <v>3784000</v>
          </cell>
          <cell r="H135">
            <v>0</v>
          </cell>
          <cell r="I135">
            <v>0</v>
          </cell>
          <cell r="J135">
            <v>0</v>
          </cell>
          <cell r="K135">
            <v>3784000</v>
          </cell>
          <cell r="L135">
            <v>0</v>
          </cell>
          <cell r="M135">
            <v>0</v>
          </cell>
          <cell r="N135">
            <v>3784000</v>
          </cell>
          <cell r="O135" t="str">
            <v>Vigente</v>
          </cell>
          <cell r="P135" t="str">
            <v>408052</v>
          </cell>
          <cell r="Q135">
            <v>44832</v>
          </cell>
        </row>
        <row r="136">
          <cell r="A136">
            <v>29608</v>
          </cell>
          <cell r="B136" t="str">
            <v>MERQUEO S.A.S</v>
          </cell>
          <cell r="C136">
            <v>900871444</v>
          </cell>
          <cell r="D136" t="str">
            <v>25/07/2022</v>
          </cell>
          <cell r="E136" t="str">
            <v>25/07/2022</v>
          </cell>
          <cell r="F136" t="str">
            <v>Contado</v>
          </cell>
          <cell r="G136">
            <v>868684</v>
          </cell>
          <cell r="H136">
            <v>0</v>
          </cell>
          <cell r="I136">
            <v>11734.2</v>
          </cell>
          <cell r="J136">
            <v>0</v>
          </cell>
          <cell r="K136">
            <v>880418.2</v>
          </cell>
          <cell r="L136">
            <v>0</v>
          </cell>
          <cell r="M136">
            <v>0</v>
          </cell>
          <cell r="N136">
            <v>880418.2</v>
          </cell>
          <cell r="O136" t="str">
            <v>NotaCreditoParcial</v>
          </cell>
          <cell r="P136" t="str">
            <v>408053</v>
          </cell>
          <cell r="Q136">
            <v>44832</v>
          </cell>
        </row>
        <row r="137">
          <cell r="A137">
            <v>29609</v>
          </cell>
          <cell r="B137" t="str">
            <v>MERQUEO S.A.S</v>
          </cell>
          <cell r="C137">
            <v>900871444</v>
          </cell>
          <cell r="D137" t="str">
            <v>25/07/2022</v>
          </cell>
          <cell r="E137" t="str">
            <v>25/07/2022</v>
          </cell>
          <cell r="F137" t="str">
            <v>Contado</v>
          </cell>
          <cell r="G137">
            <v>58000</v>
          </cell>
          <cell r="H137">
            <v>0</v>
          </cell>
          <cell r="I137">
            <v>0</v>
          </cell>
          <cell r="J137">
            <v>0</v>
          </cell>
          <cell r="K137">
            <v>58000</v>
          </cell>
          <cell r="L137">
            <v>0</v>
          </cell>
          <cell r="M137">
            <v>0</v>
          </cell>
          <cell r="N137">
            <v>58000</v>
          </cell>
          <cell r="O137" t="str">
            <v>Vigente</v>
          </cell>
          <cell r="P137" t="str">
            <v>408053</v>
          </cell>
          <cell r="Q137">
            <v>44832</v>
          </cell>
        </row>
        <row r="138">
          <cell r="A138">
            <v>29900</v>
          </cell>
          <cell r="B138" t="str">
            <v>MERQUEO S.A.S</v>
          </cell>
          <cell r="C138">
            <v>900871444</v>
          </cell>
          <cell r="D138" t="str">
            <v>19/08/2022</v>
          </cell>
          <cell r="E138" t="str">
            <v>19/08/2022</v>
          </cell>
          <cell r="F138" t="str">
            <v>Contado</v>
          </cell>
          <cell r="G138">
            <v>4704000</v>
          </cell>
          <cell r="H138">
            <v>0</v>
          </cell>
          <cell r="I138">
            <v>0</v>
          </cell>
          <cell r="J138">
            <v>0</v>
          </cell>
          <cell r="K138">
            <v>4704000</v>
          </cell>
          <cell r="L138">
            <v>0</v>
          </cell>
          <cell r="M138">
            <v>0</v>
          </cell>
          <cell r="N138">
            <v>4704000</v>
          </cell>
          <cell r="O138" t="str">
            <v>NotaCreditoParcial</v>
          </cell>
          <cell r="P138" t="str">
            <v>408868</v>
          </cell>
          <cell r="Q138">
            <v>44847</v>
          </cell>
        </row>
        <row r="139">
          <cell r="A139">
            <v>30100</v>
          </cell>
          <cell r="B139" t="str">
            <v>MERQUEO S.A.S</v>
          </cell>
          <cell r="C139">
            <v>900871444</v>
          </cell>
          <cell r="D139" t="str">
            <v>06/09/2022</v>
          </cell>
          <cell r="E139" t="str">
            <v>06/10/2022</v>
          </cell>
          <cell r="F139" t="str">
            <v>Credito</v>
          </cell>
          <cell r="G139">
            <v>1518000</v>
          </cell>
          <cell r="H139">
            <v>0</v>
          </cell>
          <cell r="I139">
            <v>0</v>
          </cell>
          <cell r="J139">
            <v>0</v>
          </cell>
          <cell r="K139">
            <v>1518000</v>
          </cell>
          <cell r="L139">
            <v>0</v>
          </cell>
          <cell r="M139">
            <v>0</v>
          </cell>
          <cell r="N139">
            <v>1518000</v>
          </cell>
          <cell r="O139" t="str">
            <v>Vigente</v>
          </cell>
          <cell r="P139" t="str">
            <v>409849</v>
          </cell>
          <cell r="Q139">
            <v>44868</v>
          </cell>
        </row>
        <row r="140">
          <cell r="A140">
            <v>30136</v>
          </cell>
          <cell r="B140" t="str">
            <v>MERQUEO S.A.S</v>
          </cell>
          <cell r="C140">
            <v>900871444</v>
          </cell>
          <cell r="D140" t="str">
            <v>08/09/2022</v>
          </cell>
          <cell r="E140" t="str">
            <v>07/11/2022</v>
          </cell>
          <cell r="F140" t="str">
            <v>Credito</v>
          </cell>
          <cell r="G140">
            <v>1698000</v>
          </cell>
          <cell r="H140">
            <v>0</v>
          </cell>
          <cell r="I140">
            <v>0</v>
          </cell>
          <cell r="J140">
            <v>0</v>
          </cell>
          <cell r="K140">
            <v>1698000</v>
          </cell>
          <cell r="L140">
            <v>0</v>
          </cell>
          <cell r="M140">
            <v>0</v>
          </cell>
          <cell r="N140">
            <v>1698000</v>
          </cell>
          <cell r="O140" t="str">
            <v>Vigente</v>
          </cell>
          <cell r="P140" t="str">
            <v>410070</v>
          </cell>
          <cell r="Q140">
            <v>44868</v>
          </cell>
        </row>
        <row r="141">
          <cell r="A141">
            <v>30145</v>
          </cell>
          <cell r="B141" t="str">
            <v>MERQUEO S.A.S</v>
          </cell>
          <cell r="C141">
            <v>900871444</v>
          </cell>
          <cell r="D141" t="str">
            <v>09/09/2022</v>
          </cell>
          <cell r="E141" t="str">
            <v>09/09/2022</v>
          </cell>
          <cell r="F141" t="str">
            <v>Contado</v>
          </cell>
          <cell r="G141">
            <v>988000</v>
          </cell>
          <cell r="H141">
            <v>0</v>
          </cell>
          <cell r="I141">
            <v>0</v>
          </cell>
          <cell r="J141">
            <v>0</v>
          </cell>
          <cell r="K141">
            <v>988000</v>
          </cell>
          <cell r="L141">
            <v>0</v>
          </cell>
          <cell r="M141">
            <v>0</v>
          </cell>
          <cell r="N141">
            <v>988000</v>
          </cell>
          <cell r="O141" t="str">
            <v>NotaCreditoParcial</v>
          </cell>
          <cell r="P141" t="str">
            <v>410137</v>
          </cell>
          <cell r="Q141">
            <v>44868</v>
          </cell>
        </row>
        <row r="142">
          <cell r="A142">
            <v>30184</v>
          </cell>
          <cell r="B142" t="str">
            <v>MERQUEO S.A.S</v>
          </cell>
          <cell r="C142">
            <v>900871444</v>
          </cell>
          <cell r="D142" t="str">
            <v>13/09/2022</v>
          </cell>
          <cell r="E142" t="str">
            <v>13/09/2022</v>
          </cell>
          <cell r="F142" t="str">
            <v>Contado</v>
          </cell>
          <cell r="G142">
            <v>1034000</v>
          </cell>
          <cell r="H142">
            <v>0</v>
          </cell>
          <cell r="I142">
            <v>0</v>
          </cell>
          <cell r="J142">
            <v>0</v>
          </cell>
          <cell r="K142">
            <v>1034000</v>
          </cell>
          <cell r="L142">
            <v>0</v>
          </cell>
          <cell r="M142">
            <v>0</v>
          </cell>
          <cell r="N142">
            <v>1034000</v>
          </cell>
          <cell r="O142" t="str">
            <v>Vigente</v>
          </cell>
          <cell r="P142" t="str">
            <v>410274</v>
          </cell>
          <cell r="Q142">
            <v>44875</v>
          </cell>
        </row>
        <row r="143">
          <cell r="A143">
            <v>30198</v>
          </cell>
          <cell r="B143" t="str">
            <v>MERQUEO S.A.S</v>
          </cell>
          <cell r="C143">
            <v>900871444</v>
          </cell>
          <cell r="D143" t="str">
            <v>14/09/2022</v>
          </cell>
          <cell r="E143" t="str">
            <v>14/10/2022</v>
          </cell>
          <cell r="F143" t="str">
            <v>Credito</v>
          </cell>
          <cell r="G143">
            <v>1401524</v>
          </cell>
          <cell r="H143">
            <v>0</v>
          </cell>
          <cell r="I143">
            <v>2686.2</v>
          </cell>
          <cell r="J143">
            <v>0</v>
          </cell>
          <cell r="K143">
            <v>1404210.2</v>
          </cell>
          <cell r="L143">
            <v>0</v>
          </cell>
          <cell r="M143">
            <v>0</v>
          </cell>
          <cell r="N143">
            <v>1404210.2</v>
          </cell>
          <cell r="O143" t="str">
            <v>Vigente</v>
          </cell>
          <cell r="P143" t="str">
            <v>410448</v>
          </cell>
          <cell r="Q143">
            <v>44875</v>
          </cell>
        </row>
        <row r="144">
          <cell r="A144">
            <v>30199</v>
          </cell>
          <cell r="B144" t="str">
            <v>MERQUEO S.A.S</v>
          </cell>
          <cell r="C144">
            <v>900871444</v>
          </cell>
          <cell r="D144" t="str">
            <v>14/09/2022</v>
          </cell>
          <cell r="E144" t="str">
            <v>14/09/2022</v>
          </cell>
          <cell r="F144" t="str">
            <v>Contado</v>
          </cell>
          <cell r="G144">
            <v>4123830</v>
          </cell>
          <cell r="H144">
            <v>0</v>
          </cell>
          <cell r="I144">
            <v>3571.5</v>
          </cell>
          <cell r="J144">
            <v>0</v>
          </cell>
          <cell r="K144">
            <v>4127401.5</v>
          </cell>
          <cell r="L144">
            <v>0</v>
          </cell>
          <cell r="M144">
            <v>0</v>
          </cell>
          <cell r="N144">
            <v>4127401.5</v>
          </cell>
          <cell r="O144" t="str">
            <v>NotaCredito</v>
          </cell>
          <cell r="P144" t="str">
            <v>410446</v>
          </cell>
          <cell r="Q144" t="e">
            <v>#N/A</v>
          </cell>
        </row>
        <row r="145">
          <cell r="A145">
            <v>30200</v>
          </cell>
          <cell r="B145" t="str">
            <v>MERQUEO S.A.S</v>
          </cell>
          <cell r="C145">
            <v>900871444</v>
          </cell>
          <cell r="D145" t="str">
            <v>14/09/2022</v>
          </cell>
          <cell r="E145" t="str">
            <v>14/10/2022</v>
          </cell>
          <cell r="F145" t="str">
            <v>Credito</v>
          </cell>
          <cell r="G145">
            <v>694000</v>
          </cell>
          <cell r="H145">
            <v>0</v>
          </cell>
          <cell r="I145">
            <v>0</v>
          </cell>
          <cell r="J145">
            <v>0</v>
          </cell>
          <cell r="K145">
            <v>694000</v>
          </cell>
          <cell r="L145">
            <v>0</v>
          </cell>
          <cell r="M145">
            <v>0</v>
          </cell>
          <cell r="N145">
            <v>694000</v>
          </cell>
          <cell r="O145" t="str">
            <v>NotaCredito</v>
          </cell>
          <cell r="P145" t="str">
            <v>410442</v>
          </cell>
          <cell r="Q145" t="e">
            <v>#N/A</v>
          </cell>
        </row>
        <row r="146">
          <cell r="A146">
            <v>30274</v>
          </cell>
          <cell r="B146" t="str">
            <v>MERQUEO S.A.S</v>
          </cell>
          <cell r="C146">
            <v>900871444</v>
          </cell>
          <cell r="D146" t="str">
            <v>21/09/2022</v>
          </cell>
          <cell r="E146" t="str">
            <v>21/09/2022</v>
          </cell>
          <cell r="F146" t="str">
            <v>Contado</v>
          </cell>
          <cell r="G146">
            <v>4413830</v>
          </cell>
          <cell r="H146">
            <v>0</v>
          </cell>
          <cell r="I146">
            <v>3571.5</v>
          </cell>
          <cell r="J146">
            <v>0</v>
          </cell>
          <cell r="K146">
            <v>4417401.5</v>
          </cell>
          <cell r="L146">
            <v>0</v>
          </cell>
          <cell r="M146">
            <v>0</v>
          </cell>
          <cell r="N146">
            <v>4417401.5</v>
          </cell>
          <cell r="O146" t="str">
            <v>Vigente</v>
          </cell>
          <cell r="P146" t="str">
            <v>411008</v>
          </cell>
          <cell r="Q146">
            <v>44875</v>
          </cell>
        </row>
        <row r="147">
          <cell r="A147">
            <v>30301</v>
          </cell>
          <cell r="B147" t="str">
            <v>MERQUEO S.A.S</v>
          </cell>
          <cell r="C147">
            <v>900871444</v>
          </cell>
          <cell r="D147" t="str">
            <v>26/09/2022</v>
          </cell>
          <cell r="E147" t="str">
            <v>26/09/2022</v>
          </cell>
          <cell r="F147" t="str">
            <v>Contado</v>
          </cell>
          <cell r="G147">
            <v>1185684</v>
          </cell>
          <cell r="H147">
            <v>0</v>
          </cell>
          <cell r="I147">
            <v>11734.2</v>
          </cell>
          <cell r="J147">
            <v>0</v>
          </cell>
          <cell r="K147">
            <v>1197418.2</v>
          </cell>
          <cell r="L147">
            <v>0</v>
          </cell>
          <cell r="M147">
            <v>0</v>
          </cell>
          <cell r="N147">
            <v>1197418.2</v>
          </cell>
          <cell r="O147" t="str">
            <v>Vigente</v>
          </cell>
          <cell r="P147" t="str">
            <v>411250</v>
          </cell>
          <cell r="Q147">
            <v>44883</v>
          </cell>
        </row>
        <row r="148">
          <cell r="A148">
            <v>30313</v>
          </cell>
          <cell r="B148" t="str">
            <v>MERQUEO S.A.S</v>
          </cell>
          <cell r="C148">
            <v>900871444</v>
          </cell>
          <cell r="D148" t="str">
            <v>27/09/2022</v>
          </cell>
          <cell r="E148" t="str">
            <v>27/10/2022</v>
          </cell>
          <cell r="F148" t="str">
            <v>Credito</v>
          </cell>
          <cell r="G148">
            <v>1824780</v>
          </cell>
          <cell r="H148">
            <v>0</v>
          </cell>
          <cell r="I148">
            <v>25239</v>
          </cell>
          <cell r="J148">
            <v>0</v>
          </cell>
          <cell r="K148">
            <v>1850019</v>
          </cell>
          <cell r="L148">
            <v>0</v>
          </cell>
          <cell r="M148">
            <v>0</v>
          </cell>
          <cell r="N148">
            <v>1850019</v>
          </cell>
          <cell r="O148" t="str">
            <v>Vigente</v>
          </cell>
          <cell r="P148" t="str">
            <v>411251</v>
          </cell>
          <cell r="Q148">
            <v>44889</v>
          </cell>
        </row>
        <row r="149">
          <cell r="A149">
            <v>30314</v>
          </cell>
          <cell r="B149" t="str">
            <v>MERQUEO S.A.S</v>
          </cell>
          <cell r="C149">
            <v>900871444</v>
          </cell>
          <cell r="D149" t="str">
            <v>27/09/2022</v>
          </cell>
          <cell r="E149" t="str">
            <v>27/09/2022</v>
          </cell>
          <cell r="F149" t="str">
            <v>Contado</v>
          </cell>
          <cell r="G149">
            <v>3972000</v>
          </cell>
          <cell r="H149">
            <v>0</v>
          </cell>
          <cell r="I149">
            <v>0</v>
          </cell>
          <cell r="J149">
            <v>0</v>
          </cell>
          <cell r="K149">
            <v>3972000</v>
          </cell>
          <cell r="L149">
            <v>0</v>
          </cell>
          <cell r="M149">
            <v>0</v>
          </cell>
          <cell r="N149">
            <v>3972000</v>
          </cell>
          <cell r="O149" t="str">
            <v>Vigente</v>
          </cell>
          <cell r="P149" t="str">
            <v>411251</v>
          </cell>
          <cell r="Q149">
            <v>44889</v>
          </cell>
        </row>
        <row r="150">
          <cell r="A150">
            <v>30322</v>
          </cell>
          <cell r="B150" t="str">
            <v>MERQUEO S.A.S</v>
          </cell>
          <cell r="C150">
            <v>900871444</v>
          </cell>
          <cell r="D150" t="str">
            <v>29/09/2022</v>
          </cell>
          <cell r="E150" t="str">
            <v>29/09/2022</v>
          </cell>
          <cell r="F150" t="str">
            <v>Contado</v>
          </cell>
          <cell r="G150">
            <v>3423430</v>
          </cell>
          <cell r="H150">
            <v>0</v>
          </cell>
          <cell r="I150">
            <v>3571.5</v>
          </cell>
          <cell r="J150">
            <v>0</v>
          </cell>
          <cell r="K150">
            <v>3427001.5</v>
          </cell>
          <cell r="L150">
            <v>0</v>
          </cell>
          <cell r="M150">
            <v>0</v>
          </cell>
          <cell r="N150">
            <v>3427001.5</v>
          </cell>
          <cell r="O150" t="str">
            <v>Vigente</v>
          </cell>
          <cell r="P150" t="str">
            <v>411555</v>
          </cell>
          <cell r="Q150">
            <v>44889</v>
          </cell>
        </row>
        <row r="151">
          <cell r="A151">
            <v>30345</v>
          </cell>
          <cell r="B151" t="str">
            <v>MERQUEO S.A.S</v>
          </cell>
          <cell r="C151">
            <v>900871444</v>
          </cell>
          <cell r="D151" t="str">
            <v>01/10/2022</v>
          </cell>
          <cell r="E151" t="str">
            <v>31/10/2022</v>
          </cell>
          <cell r="F151" t="str">
            <v>Credito</v>
          </cell>
          <cell r="G151">
            <v>356000</v>
          </cell>
          <cell r="H151">
            <v>0</v>
          </cell>
          <cell r="I151">
            <v>0</v>
          </cell>
          <cell r="J151">
            <v>0</v>
          </cell>
          <cell r="K151">
            <v>356000</v>
          </cell>
          <cell r="L151">
            <v>0</v>
          </cell>
          <cell r="M151">
            <v>0</v>
          </cell>
          <cell r="N151">
            <v>356000</v>
          </cell>
          <cell r="O151" t="str">
            <v>Vigente</v>
          </cell>
          <cell r="P151" t="str">
            <v>411556</v>
          </cell>
          <cell r="Q151">
            <v>44889</v>
          </cell>
        </row>
        <row r="152">
          <cell r="A152">
            <v>30409</v>
          </cell>
          <cell r="B152" t="str">
            <v>MERQUEO S.A.S</v>
          </cell>
          <cell r="C152">
            <v>900871444</v>
          </cell>
          <cell r="D152" t="str">
            <v>05/10/2022</v>
          </cell>
          <cell r="E152" t="str">
            <v>04/11/2022</v>
          </cell>
          <cell r="F152" t="str">
            <v>Credito</v>
          </cell>
          <cell r="G152">
            <v>4327484</v>
          </cell>
          <cell r="H152">
            <v>0</v>
          </cell>
          <cell r="I152">
            <v>27754.2</v>
          </cell>
          <cell r="J152">
            <v>0</v>
          </cell>
          <cell r="K152">
            <v>4355238.2</v>
          </cell>
          <cell r="L152">
            <v>0</v>
          </cell>
          <cell r="M152">
            <v>0</v>
          </cell>
          <cell r="N152">
            <v>4355238.2</v>
          </cell>
          <cell r="O152" t="str">
            <v>Vigente</v>
          </cell>
          <cell r="P152" t="str">
            <v>411900</v>
          </cell>
          <cell r="Q152">
            <v>44889</v>
          </cell>
        </row>
        <row r="153">
          <cell r="A153">
            <v>30410</v>
          </cell>
          <cell r="B153" t="str">
            <v>MERQUEO S.A.S</v>
          </cell>
          <cell r="C153">
            <v>900871444</v>
          </cell>
          <cell r="D153" t="str">
            <v>05/10/2022</v>
          </cell>
          <cell r="E153" t="str">
            <v>04/11/2022</v>
          </cell>
          <cell r="F153" t="str">
            <v>Credito</v>
          </cell>
          <cell r="G153">
            <v>1398000</v>
          </cell>
          <cell r="H153">
            <v>0</v>
          </cell>
          <cell r="I153">
            <v>0</v>
          </cell>
          <cell r="J153">
            <v>0</v>
          </cell>
          <cell r="K153">
            <v>1398000</v>
          </cell>
          <cell r="L153">
            <v>0</v>
          </cell>
          <cell r="M153">
            <v>0</v>
          </cell>
          <cell r="N153">
            <v>1398000</v>
          </cell>
          <cell r="O153" t="str">
            <v>Vigente</v>
          </cell>
          <cell r="P153" t="str">
            <v>411900</v>
          </cell>
          <cell r="Q153">
            <v>44889</v>
          </cell>
        </row>
        <row r="154">
          <cell r="A154">
            <v>30423</v>
          </cell>
          <cell r="B154" t="str">
            <v>MERQUEO S.A.S</v>
          </cell>
          <cell r="C154">
            <v>900871444</v>
          </cell>
          <cell r="D154" t="str">
            <v>06/10/2022</v>
          </cell>
          <cell r="E154" t="str">
            <v>05/11/2022</v>
          </cell>
          <cell r="F154" t="str">
            <v>Credito</v>
          </cell>
          <cell r="G154">
            <v>1700878</v>
          </cell>
          <cell r="H154">
            <v>0</v>
          </cell>
          <cell r="I154">
            <v>8943.9</v>
          </cell>
          <cell r="J154">
            <v>0</v>
          </cell>
          <cell r="K154">
            <v>1709821.9</v>
          </cell>
          <cell r="L154">
            <v>0</v>
          </cell>
          <cell r="M154">
            <v>0</v>
          </cell>
          <cell r="N154">
            <v>1709821.9</v>
          </cell>
          <cell r="O154" t="str">
            <v>Vigente</v>
          </cell>
          <cell r="P154" t="str">
            <v>412302</v>
          </cell>
          <cell r="Q154">
            <v>44889</v>
          </cell>
        </row>
        <row r="155">
          <cell r="A155">
            <v>30424</v>
          </cell>
          <cell r="B155" t="str">
            <v>MERQUEO S.A.S</v>
          </cell>
          <cell r="C155">
            <v>900871444</v>
          </cell>
          <cell r="D155" t="str">
            <v>06/10/2022</v>
          </cell>
          <cell r="E155" t="str">
            <v>05/11/2022</v>
          </cell>
          <cell r="F155" t="str">
            <v>Credito</v>
          </cell>
          <cell r="G155">
            <v>3114000</v>
          </cell>
          <cell r="H155">
            <v>0</v>
          </cell>
          <cell r="I155">
            <v>0</v>
          </cell>
          <cell r="J155">
            <v>0</v>
          </cell>
          <cell r="K155">
            <v>3114000</v>
          </cell>
          <cell r="L155">
            <v>0</v>
          </cell>
          <cell r="M155">
            <v>0</v>
          </cell>
          <cell r="N155">
            <v>3114000</v>
          </cell>
          <cell r="O155" t="str">
            <v>Vigente</v>
          </cell>
          <cell r="P155" t="str">
            <v>412302</v>
          </cell>
          <cell r="Q155">
            <v>44889</v>
          </cell>
        </row>
        <row r="156">
          <cell r="A156">
            <v>30458</v>
          </cell>
          <cell r="B156" t="str">
            <v>MERQUEO S.A.S</v>
          </cell>
          <cell r="C156">
            <v>900871444</v>
          </cell>
          <cell r="D156" t="str">
            <v>08/10/2022</v>
          </cell>
          <cell r="E156" t="str">
            <v>07/11/2022</v>
          </cell>
          <cell r="F156" t="str">
            <v>Credito</v>
          </cell>
          <cell r="G156">
            <v>420000</v>
          </cell>
          <cell r="H156">
            <v>0</v>
          </cell>
          <cell r="I156">
            <v>0</v>
          </cell>
          <cell r="J156">
            <v>0</v>
          </cell>
          <cell r="K156">
            <v>420000</v>
          </cell>
          <cell r="L156">
            <v>0</v>
          </cell>
          <cell r="M156">
            <v>0</v>
          </cell>
          <cell r="N156">
            <v>420000</v>
          </cell>
          <cell r="O156" t="str">
            <v>Vigente</v>
          </cell>
          <cell r="P156" t="str">
            <v>412699</v>
          </cell>
          <cell r="Q156">
            <v>44896</v>
          </cell>
        </row>
        <row r="157">
          <cell r="A157">
            <v>30462</v>
          </cell>
          <cell r="B157" t="str">
            <v>MERQUEO S.A.S</v>
          </cell>
          <cell r="C157">
            <v>900871444</v>
          </cell>
          <cell r="D157" t="str">
            <v>08/10/2022</v>
          </cell>
          <cell r="E157" t="str">
            <v>07/11/2022</v>
          </cell>
          <cell r="F157" t="str">
            <v>Credito</v>
          </cell>
          <cell r="G157">
            <v>736860</v>
          </cell>
          <cell r="H157">
            <v>0</v>
          </cell>
          <cell r="I157">
            <v>7143</v>
          </cell>
          <cell r="J157">
            <v>0</v>
          </cell>
          <cell r="K157">
            <v>744003</v>
          </cell>
          <cell r="L157">
            <v>0</v>
          </cell>
          <cell r="M157">
            <v>0</v>
          </cell>
          <cell r="N157">
            <v>744003</v>
          </cell>
          <cell r="O157" t="str">
            <v>Vigente</v>
          </cell>
          <cell r="P157" t="str">
            <v>412303</v>
          </cell>
          <cell r="Q157">
            <v>44896</v>
          </cell>
        </row>
        <row r="158">
          <cell r="A158">
            <v>30491</v>
          </cell>
          <cell r="B158" t="str">
            <v>MERQUEO S.A.S</v>
          </cell>
          <cell r="C158">
            <v>900871444</v>
          </cell>
          <cell r="D158" t="str">
            <v>10/10/2022</v>
          </cell>
          <cell r="E158" t="str">
            <v>10/10/2022</v>
          </cell>
          <cell r="F158" t="str">
            <v>Contado</v>
          </cell>
          <cell r="G158">
            <v>4002860</v>
          </cell>
          <cell r="H158">
            <v>0</v>
          </cell>
          <cell r="I158">
            <v>7143</v>
          </cell>
          <cell r="J158">
            <v>0</v>
          </cell>
          <cell r="K158">
            <v>4010003</v>
          </cell>
          <cell r="L158">
            <v>0</v>
          </cell>
          <cell r="M158">
            <v>0</v>
          </cell>
          <cell r="N158">
            <v>4010003</v>
          </cell>
          <cell r="O158" t="str">
            <v>Vigente</v>
          </cell>
          <cell r="P158" t="str">
            <v>412671</v>
          </cell>
          <cell r="Q158">
            <v>44896</v>
          </cell>
        </row>
        <row r="159">
          <cell r="A159">
            <v>30492</v>
          </cell>
          <cell r="B159" t="str">
            <v>MERQUEO S.A.S</v>
          </cell>
          <cell r="C159">
            <v>900871444</v>
          </cell>
          <cell r="D159" t="str">
            <v>10/10/2022</v>
          </cell>
          <cell r="E159" t="str">
            <v>09/11/2022</v>
          </cell>
          <cell r="F159" t="str">
            <v>Credito</v>
          </cell>
          <cell r="G159">
            <v>1904000</v>
          </cell>
          <cell r="H159">
            <v>0</v>
          </cell>
          <cell r="I159">
            <v>0</v>
          </cell>
          <cell r="J159">
            <v>0</v>
          </cell>
          <cell r="K159">
            <v>1904000</v>
          </cell>
          <cell r="L159">
            <v>0</v>
          </cell>
          <cell r="M159">
            <v>0</v>
          </cell>
          <cell r="N159">
            <v>1904000</v>
          </cell>
          <cell r="O159" t="str">
            <v>Vigente</v>
          </cell>
          <cell r="P159" t="str">
            <v>412671</v>
          </cell>
          <cell r="Q159">
            <v>44896</v>
          </cell>
        </row>
        <row r="160">
          <cell r="A160">
            <v>30523</v>
          </cell>
          <cell r="B160" t="str">
            <v>MERQUEO S.A.S</v>
          </cell>
          <cell r="C160">
            <v>900871444</v>
          </cell>
          <cell r="D160" t="str">
            <v>13/10/2022</v>
          </cell>
          <cell r="E160" t="str">
            <v>13/10/2022</v>
          </cell>
          <cell r="F160" t="str">
            <v>Contado</v>
          </cell>
          <cell r="G160">
            <v>1345430</v>
          </cell>
          <cell r="H160">
            <v>0</v>
          </cell>
          <cell r="I160">
            <v>3571.5</v>
          </cell>
          <cell r="J160">
            <v>0</v>
          </cell>
          <cell r="K160">
            <v>1349001.5</v>
          </cell>
          <cell r="L160">
            <v>0</v>
          </cell>
          <cell r="M160">
            <v>0</v>
          </cell>
          <cell r="N160">
            <v>1349001.5</v>
          </cell>
          <cell r="O160" t="str">
            <v>Vigente</v>
          </cell>
          <cell r="P160" t="str">
            <v>412933</v>
          </cell>
          <cell r="Q160">
            <v>44896</v>
          </cell>
        </row>
        <row r="161">
          <cell r="A161">
            <v>30524</v>
          </cell>
          <cell r="B161" t="str">
            <v>MERQUEO S.A.S</v>
          </cell>
          <cell r="C161">
            <v>900871444</v>
          </cell>
          <cell r="D161" t="str">
            <v>13/10/2022</v>
          </cell>
          <cell r="E161" t="str">
            <v>12/11/2022</v>
          </cell>
          <cell r="F161" t="str">
            <v>Credito</v>
          </cell>
          <cell r="G161">
            <v>624000</v>
          </cell>
          <cell r="H161">
            <v>0</v>
          </cell>
          <cell r="I161">
            <v>0</v>
          </cell>
          <cell r="J161">
            <v>0</v>
          </cell>
          <cell r="K161">
            <v>624000</v>
          </cell>
          <cell r="L161">
            <v>0</v>
          </cell>
          <cell r="M161">
            <v>0</v>
          </cell>
          <cell r="N161">
            <v>624000</v>
          </cell>
          <cell r="O161" t="str">
            <v>NotaCreditoParcial</v>
          </cell>
          <cell r="P161" t="str">
            <v>412933</v>
          </cell>
          <cell r="Q161">
            <v>44896</v>
          </cell>
        </row>
        <row r="162">
          <cell r="A162">
            <v>30571</v>
          </cell>
          <cell r="B162" t="str">
            <v>MERQUEO S.A.S</v>
          </cell>
          <cell r="C162">
            <v>900871444</v>
          </cell>
          <cell r="D162" t="str">
            <v>18/10/2022</v>
          </cell>
          <cell r="E162" t="str">
            <v>18/10/2022</v>
          </cell>
          <cell r="F162" t="str">
            <v>Contado</v>
          </cell>
          <cell r="G162">
            <v>2321430</v>
          </cell>
          <cell r="H162">
            <v>0</v>
          </cell>
          <cell r="I162">
            <v>3571.5</v>
          </cell>
          <cell r="J162">
            <v>0</v>
          </cell>
          <cell r="K162">
            <v>2325001.5</v>
          </cell>
          <cell r="L162">
            <v>0</v>
          </cell>
          <cell r="M162">
            <v>0</v>
          </cell>
          <cell r="N162">
            <v>2325001.5</v>
          </cell>
          <cell r="O162" t="str">
            <v>Vigente</v>
          </cell>
          <cell r="P162" t="str">
            <v>413457</v>
          </cell>
          <cell r="Q162">
            <v>44902</v>
          </cell>
        </row>
        <row r="163">
          <cell r="A163">
            <v>30572</v>
          </cell>
          <cell r="B163" t="str">
            <v>MERQUEO S.A.S</v>
          </cell>
          <cell r="C163">
            <v>900871444</v>
          </cell>
          <cell r="D163" t="str">
            <v>18/10/2022</v>
          </cell>
          <cell r="E163" t="str">
            <v>18/10/2022</v>
          </cell>
          <cell r="F163" t="str">
            <v>Contado</v>
          </cell>
          <cell r="G163">
            <v>1846000</v>
          </cell>
          <cell r="H163">
            <v>0</v>
          </cell>
          <cell r="I163">
            <v>0</v>
          </cell>
          <cell r="J163">
            <v>0</v>
          </cell>
          <cell r="K163">
            <v>1846000</v>
          </cell>
          <cell r="L163">
            <v>0</v>
          </cell>
          <cell r="M163">
            <v>0</v>
          </cell>
          <cell r="N163">
            <v>1846000</v>
          </cell>
          <cell r="O163" t="str">
            <v>Vigente</v>
          </cell>
          <cell r="P163" t="str">
            <v>413457</v>
          </cell>
          <cell r="Q163">
            <v>44902</v>
          </cell>
        </row>
        <row r="164">
          <cell r="A164">
            <v>30619</v>
          </cell>
          <cell r="B164" t="str">
            <v>MERQUEO S.A.S</v>
          </cell>
          <cell r="C164">
            <v>900871444</v>
          </cell>
          <cell r="D164" t="str">
            <v>20/10/2022</v>
          </cell>
          <cell r="E164" t="str">
            <v>19/11/2022</v>
          </cell>
          <cell r="F164" t="str">
            <v>Credito</v>
          </cell>
          <cell r="G164">
            <v>1474000</v>
          </cell>
          <cell r="H164">
            <v>0</v>
          </cell>
          <cell r="I164">
            <v>0</v>
          </cell>
          <cell r="J164">
            <v>0</v>
          </cell>
          <cell r="K164">
            <v>1474000</v>
          </cell>
          <cell r="L164">
            <v>0</v>
          </cell>
          <cell r="M164">
            <v>0</v>
          </cell>
          <cell r="N164">
            <v>1474000</v>
          </cell>
          <cell r="O164" t="str">
            <v>Vigente</v>
          </cell>
          <cell r="P164" t="str">
            <v>413787</v>
          </cell>
          <cell r="Q164">
            <v>44910</v>
          </cell>
        </row>
        <row r="165">
          <cell r="A165">
            <v>30632</v>
          </cell>
          <cell r="B165" t="str">
            <v>MERQUEO S.A.S</v>
          </cell>
          <cell r="C165">
            <v>900871444</v>
          </cell>
          <cell r="D165" t="str">
            <v>21/10/2022</v>
          </cell>
          <cell r="E165" t="str">
            <v>21/10/2022</v>
          </cell>
          <cell r="F165" t="str">
            <v>Contado</v>
          </cell>
          <cell r="G165">
            <v>4582860</v>
          </cell>
          <cell r="H165">
            <v>0</v>
          </cell>
          <cell r="I165">
            <v>7143</v>
          </cell>
          <cell r="J165">
            <v>0</v>
          </cell>
          <cell r="K165">
            <v>4590003</v>
          </cell>
          <cell r="L165">
            <v>0</v>
          </cell>
          <cell r="M165">
            <v>0</v>
          </cell>
          <cell r="N165">
            <v>4590003</v>
          </cell>
          <cell r="O165" t="str">
            <v>Vigente</v>
          </cell>
          <cell r="P165" t="str">
            <v>413788</v>
          </cell>
          <cell r="Q165">
            <v>44902</v>
          </cell>
        </row>
        <row r="166">
          <cell r="A166">
            <v>30633</v>
          </cell>
          <cell r="B166" t="str">
            <v>MERQUEO S.A.S</v>
          </cell>
          <cell r="C166">
            <v>900871444</v>
          </cell>
          <cell r="D166" t="str">
            <v>21/10/2022</v>
          </cell>
          <cell r="E166" t="str">
            <v>21/10/2022</v>
          </cell>
          <cell r="F166" t="str">
            <v>Contado</v>
          </cell>
          <cell r="G166">
            <v>2394000</v>
          </cell>
          <cell r="H166">
            <v>0</v>
          </cell>
          <cell r="I166">
            <v>0</v>
          </cell>
          <cell r="J166">
            <v>0</v>
          </cell>
          <cell r="K166">
            <v>2394000</v>
          </cell>
          <cell r="L166">
            <v>0</v>
          </cell>
          <cell r="M166">
            <v>0</v>
          </cell>
          <cell r="N166">
            <v>2394000</v>
          </cell>
          <cell r="O166" t="str">
            <v>Vigente</v>
          </cell>
          <cell r="P166" t="str">
            <v>413788</v>
          </cell>
          <cell r="Q166">
            <v>44902</v>
          </cell>
        </row>
        <row r="167">
          <cell r="A167">
            <v>30672</v>
          </cell>
          <cell r="B167" t="str">
            <v>MERQUEO S.A.S</v>
          </cell>
          <cell r="C167">
            <v>900871444</v>
          </cell>
          <cell r="D167" t="str">
            <v>25/10/2022</v>
          </cell>
          <cell r="E167" t="str">
            <v>25/10/2022</v>
          </cell>
          <cell r="F167" t="str">
            <v>Contado</v>
          </cell>
          <cell r="G167">
            <v>4851430</v>
          </cell>
          <cell r="H167">
            <v>0</v>
          </cell>
          <cell r="I167">
            <v>3571.5</v>
          </cell>
          <cell r="J167">
            <v>0</v>
          </cell>
          <cell r="K167">
            <v>4855001.5</v>
          </cell>
          <cell r="L167">
            <v>0</v>
          </cell>
          <cell r="M167">
            <v>0</v>
          </cell>
          <cell r="N167">
            <v>4855001.5</v>
          </cell>
          <cell r="O167" t="str">
            <v>Vigente</v>
          </cell>
          <cell r="P167" t="str">
            <v>414150</v>
          </cell>
          <cell r="Q167">
            <v>44910</v>
          </cell>
        </row>
        <row r="168">
          <cell r="A168">
            <v>30673</v>
          </cell>
          <cell r="B168" t="str">
            <v>MERQUEO S.A.S</v>
          </cell>
          <cell r="C168">
            <v>900871444</v>
          </cell>
          <cell r="D168" t="str">
            <v>25/10/2022</v>
          </cell>
          <cell r="E168" t="str">
            <v>24/11/2022</v>
          </cell>
          <cell r="F168" t="str">
            <v>Credito</v>
          </cell>
          <cell r="G168">
            <v>4534000</v>
          </cell>
          <cell r="H168">
            <v>0</v>
          </cell>
          <cell r="I168">
            <v>0</v>
          </cell>
          <cell r="J168">
            <v>0</v>
          </cell>
          <cell r="K168">
            <v>4534000</v>
          </cell>
          <cell r="L168">
            <v>0</v>
          </cell>
          <cell r="M168">
            <v>0</v>
          </cell>
          <cell r="N168">
            <v>4534000</v>
          </cell>
          <cell r="O168" t="str">
            <v>Vigente</v>
          </cell>
          <cell r="P168" t="str">
            <v>414150</v>
          </cell>
          <cell r="Q168">
            <v>44910</v>
          </cell>
        </row>
        <row r="169">
          <cell r="A169">
            <v>30686</v>
          </cell>
          <cell r="B169" t="str">
            <v>MERQUEO S.A.S</v>
          </cell>
          <cell r="C169">
            <v>900871444</v>
          </cell>
          <cell r="D169" t="str">
            <v>25/10/2022</v>
          </cell>
          <cell r="E169" t="str">
            <v>24/11/2022</v>
          </cell>
          <cell r="F169" t="str">
            <v>Credito</v>
          </cell>
          <cell r="G169">
            <v>600000</v>
          </cell>
          <cell r="H169">
            <v>0</v>
          </cell>
          <cell r="I169">
            <v>0</v>
          </cell>
          <cell r="J169">
            <v>0</v>
          </cell>
          <cell r="K169">
            <v>600000</v>
          </cell>
          <cell r="L169">
            <v>0</v>
          </cell>
          <cell r="M169">
            <v>0</v>
          </cell>
          <cell r="N169">
            <v>600000</v>
          </cell>
          <cell r="O169" t="str">
            <v>Vigente</v>
          </cell>
          <cell r="P169" t="str">
            <v>414150</v>
          </cell>
          <cell r="Q169">
            <v>44910</v>
          </cell>
        </row>
        <row r="170">
          <cell r="A170">
            <v>30786</v>
          </cell>
          <cell r="B170" t="str">
            <v>MERQUEO S.A.S</v>
          </cell>
          <cell r="C170">
            <v>900871444</v>
          </cell>
          <cell r="D170" t="str">
            <v>03/11/2022 10:35:50</v>
          </cell>
          <cell r="E170" t="str">
            <v>03/12/2022</v>
          </cell>
          <cell r="F170" t="str">
            <v>Credito</v>
          </cell>
          <cell r="G170">
            <v>625000</v>
          </cell>
          <cell r="H170">
            <v>0</v>
          </cell>
          <cell r="I170">
            <v>0</v>
          </cell>
          <cell r="J170">
            <v>0</v>
          </cell>
          <cell r="K170">
            <v>625000</v>
          </cell>
          <cell r="L170">
            <v>0</v>
          </cell>
          <cell r="M170">
            <v>0</v>
          </cell>
          <cell r="N170">
            <v>625000</v>
          </cell>
          <cell r="O170" t="str">
            <v>Vigente</v>
          </cell>
          <cell r="P170" t="str">
            <v>415304</v>
          </cell>
          <cell r="Q170">
            <v>44924</v>
          </cell>
        </row>
        <row r="171">
          <cell r="A171">
            <v>30787</v>
          </cell>
          <cell r="B171" t="str">
            <v>MERQUEO S.A.S</v>
          </cell>
          <cell r="C171">
            <v>900871444</v>
          </cell>
          <cell r="D171" t="str">
            <v>03/11/2022 12:45:01</v>
          </cell>
          <cell r="E171" t="str">
            <v>03/12/2022</v>
          </cell>
          <cell r="F171" t="str">
            <v>Credito</v>
          </cell>
          <cell r="G171">
            <v>186000</v>
          </cell>
          <cell r="H171">
            <v>0</v>
          </cell>
          <cell r="I171">
            <v>0</v>
          </cell>
          <cell r="J171">
            <v>0</v>
          </cell>
          <cell r="K171">
            <v>186000</v>
          </cell>
          <cell r="L171">
            <v>0</v>
          </cell>
          <cell r="M171">
            <v>0</v>
          </cell>
          <cell r="N171">
            <v>186000</v>
          </cell>
          <cell r="O171" t="str">
            <v>Vigente</v>
          </cell>
          <cell r="P171" t="str">
            <v>415303</v>
          </cell>
          <cell r="Q171">
            <v>44924</v>
          </cell>
        </row>
        <row r="172">
          <cell r="A172">
            <v>30788</v>
          </cell>
          <cell r="B172" t="str">
            <v>MERQUEO S.A.S</v>
          </cell>
          <cell r="C172">
            <v>900871444</v>
          </cell>
          <cell r="D172" t="str">
            <v>03/11/2022 12:50:39</v>
          </cell>
          <cell r="E172" t="str">
            <v>03/12/2022</v>
          </cell>
          <cell r="F172" t="str">
            <v>Credito</v>
          </cell>
          <cell r="G172">
            <v>2032000</v>
          </cell>
          <cell r="H172">
            <v>0</v>
          </cell>
          <cell r="I172">
            <v>0</v>
          </cell>
          <cell r="J172">
            <v>0</v>
          </cell>
          <cell r="K172">
            <v>2032000</v>
          </cell>
          <cell r="L172">
            <v>0</v>
          </cell>
          <cell r="M172">
            <v>0</v>
          </cell>
          <cell r="N172">
            <v>2032000</v>
          </cell>
          <cell r="O172" t="str">
            <v>Vigente</v>
          </cell>
          <cell r="P172" t="str">
            <v>415303</v>
          </cell>
          <cell r="Q172">
            <v>44924</v>
          </cell>
        </row>
        <row r="173">
          <cell r="A173">
            <v>30831</v>
          </cell>
          <cell r="B173" t="str">
            <v>MERQUEO S.A.S</v>
          </cell>
          <cell r="C173">
            <v>900871444</v>
          </cell>
          <cell r="D173" t="str">
            <v>08/11/2022 12:30:13</v>
          </cell>
          <cell r="E173" t="str">
            <v>08/12/2022</v>
          </cell>
          <cell r="F173" t="str">
            <v>Credito</v>
          </cell>
          <cell r="G173">
            <v>4178000</v>
          </cell>
          <cell r="H173">
            <v>0</v>
          </cell>
          <cell r="I173">
            <v>0</v>
          </cell>
          <cell r="J173">
            <v>0</v>
          </cell>
          <cell r="K173">
            <v>4178000</v>
          </cell>
          <cell r="L173">
            <v>0</v>
          </cell>
          <cell r="M173">
            <v>0</v>
          </cell>
          <cell r="N173">
            <v>4178000</v>
          </cell>
          <cell r="O173" t="str">
            <v>Vigente</v>
          </cell>
          <cell r="P173" t="str">
            <v>415753</v>
          </cell>
          <cell r="Q173">
            <v>44924</v>
          </cell>
        </row>
        <row r="174">
          <cell r="A174">
            <v>30896</v>
          </cell>
          <cell r="B174" t="str">
            <v>MERQUEO S.A.S</v>
          </cell>
          <cell r="C174">
            <v>900871444</v>
          </cell>
          <cell r="D174" t="str">
            <v>11/11/2022 15:17:48</v>
          </cell>
          <cell r="E174" t="str">
            <v>11/12/2022</v>
          </cell>
          <cell r="F174" t="str">
            <v>Credito</v>
          </cell>
          <cell r="G174">
            <v>1337000</v>
          </cell>
          <cell r="H174">
            <v>0</v>
          </cell>
          <cell r="I174">
            <v>0</v>
          </cell>
          <cell r="J174">
            <v>0</v>
          </cell>
          <cell r="K174">
            <v>1337000</v>
          </cell>
          <cell r="L174">
            <v>0</v>
          </cell>
          <cell r="M174">
            <v>0</v>
          </cell>
          <cell r="N174">
            <v>1337000</v>
          </cell>
          <cell r="O174" t="str">
            <v>Vigente</v>
          </cell>
          <cell r="P174" t="str">
            <v>416602</v>
          </cell>
          <cell r="Q174" t="e">
            <v>#N/A</v>
          </cell>
        </row>
        <row r="175">
          <cell r="A175">
            <v>30911</v>
          </cell>
          <cell r="B175" t="str">
            <v>MERQUEO S.A.S</v>
          </cell>
          <cell r="C175">
            <v>900871444</v>
          </cell>
          <cell r="D175" t="str">
            <v>15/11/2022 15:27:25</v>
          </cell>
          <cell r="E175" t="str">
            <v>15/12/2022</v>
          </cell>
          <cell r="F175" t="str">
            <v>Credito</v>
          </cell>
          <cell r="G175">
            <v>30000</v>
          </cell>
          <cell r="H175">
            <v>0</v>
          </cell>
          <cell r="I175">
            <v>0</v>
          </cell>
          <cell r="J175">
            <v>0</v>
          </cell>
          <cell r="K175">
            <v>30000</v>
          </cell>
          <cell r="L175">
            <v>0</v>
          </cell>
          <cell r="M175">
            <v>0</v>
          </cell>
          <cell r="N175">
            <v>30000</v>
          </cell>
          <cell r="O175" t="str">
            <v>Vigente</v>
          </cell>
          <cell r="P175" t="str">
            <v>416305</v>
          </cell>
          <cell r="Q175" t="e">
            <v>#N/A</v>
          </cell>
        </row>
        <row r="176">
          <cell r="A176">
            <v>30912</v>
          </cell>
          <cell r="B176" t="str">
            <v>MERQUEO S.A.S</v>
          </cell>
          <cell r="C176">
            <v>900871444</v>
          </cell>
          <cell r="D176" t="str">
            <v>15/11/2022 15:29:48</v>
          </cell>
          <cell r="E176" t="str">
            <v>15/12/2022</v>
          </cell>
          <cell r="F176" t="str">
            <v>Credito</v>
          </cell>
          <cell r="G176">
            <v>2262000</v>
          </cell>
          <cell r="H176">
            <v>0</v>
          </cell>
          <cell r="I176">
            <v>0</v>
          </cell>
          <cell r="J176">
            <v>0</v>
          </cell>
          <cell r="K176">
            <v>2262000</v>
          </cell>
          <cell r="L176">
            <v>0</v>
          </cell>
          <cell r="M176">
            <v>0</v>
          </cell>
          <cell r="N176">
            <v>2262000</v>
          </cell>
          <cell r="O176" t="str">
            <v>Vigente</v>
          </cell>
          <cell r="P176" t="str">
            <v/>
          </cell>
          <cell r="Q176" t="e">
            <v>#N/A</v>
          </cell>
        </row>
        <row r="177">
          <cell r="A177">
            <v>30913</v>
          </cell>
          <cell r="B177" t="str">
            <v>MERQUEO S.A.S</v>
          </cell>
          <cell r="C177">
            <v>900871444</v>
          </cell>
          <cell r="D177" t="str">
            <v>15/11/2022 15:37:29</v>
          </cell>
          <cell r="E177" t="str">
            <v>15/12/2022</v>
          </cell>
          <cell r="F177" t="str">
            <v>Credito</v>
          </cell>
          <cell r="G177">
            <v>475430</v>
          </cell>
          <cell r="H177">
            <v>0</v>
          </cell>
          <cell r="I177">
            <v>3571.5</v>
          </cell>
          <cell r="J177">
            <v>0</v>
          </cell>
          <cell r="K177">
            <v>479001.5</v>
          </cell>
          <cell r="L177">
            <v>0</v>
          </cell>
          <cell r="M177">
            <v>0</v>
          </cell>
          <cell r="N177">
            <v>479001.5</v>
          </cell>
          <cell r="O177" t="str">
            <v>Vigente</v>
          </cell>
          <cell r="P177" t="str">
            <v>416601</v>
          </cell>
          <cell r="Q177" t="e">
            <v>#N/A</v>
          </cell>
        </row>
        <row r="178">
          <cell r="A178">
            <v>30914</v>
          </cell>
          <cell r="B178" t="str">
            <v>MERQUEO S.A.S</v>
          </cell>
          <cell r="C178">
            <v>900871444</v>
          </cell>
          <cell r="D178" t="str">
            <v>15/11/2022 15:41:40</v>
          </cell>
          <cell r="E178" t="str">
            <v>15/12/2022</v>
          </cell>
          <cell r="F178" t="str">
            <v>Credito</v>
          </cell>
          <cell r="G178">
            <v>4642000</v>
          </cell>
          <cell r="H178">
            <v>0</v>
          </cell>
          <cell r="I178">
            <v>0</v>
          </cell>
          <cell r="J178">
            <v>0</v>
          </cell>
          <cell r="K178">
            <v>4642000</v>
          </cell>
          <cell r="L178">
            <v>0</v>
          </cell>
          <cell r="M178">
            <v>0</v>
          </cell>
          <cell r="N178">
            <v>4642000</v>
          </cell>
          <cell r="O178" t="str">
            <v>Vigente</v>
          </cell>
          <cell r="P178" t="str">
            <v/>
          </cell>
          <cell r="Q178" t="e">
            <v>#N/A</v>
          </cell>
        </row>
        <row r="179">
          <cell r="A179">
            <v>30957</v>
          </cell>
          <cell r="B179" t="str">
            <v>MERQUEO S.A.S</v>
          </cell>
          <cell r="C179">
            <v>900871444</v>
          </cell>
          <cell r="D179" t="str">
            <v>17/11/2022 12:30:48</v>
          </cell>
          <cell r="E179" t="str">
            <v>17/12/2022</v>
          </cell>
          <cell r="F179" t="str">
            <v>Credito</v>
          </cell>
          <cell r="G179">
            <v>998000</v>
          </cell>
          <cell r="H179">
            <v>0</v>
          </cell>
          <cell r="I179">
            <v>0</v>
          </cell>
          <cell r="J179">
            <v>0</v>
          </cell>
          <cell r="K179">
            <v>998000</v>
          </cell>
          <cell r="L179">
            <v>0</v>
          </cell>
          <cell r="M179">
            <v>0</v>
          </cell>
          <cell r="N179">
            <v>998000</v>
          </cell>
          <cell r="O179" t="str">
            <v>Vigente</v>
          </cell>
          <cell r="P179" t="str">
            <v>416940</v>
          </cell>
          <cell r="Q179" t="e">
            <v>#N/A</v>
          </cell>
        </row>
        <row r="180">
          <cell r="A180">
            <v>31026</v>
          </cell>
          <cell r="B180" t="str">
            <v>MERQUEO S.A.S</v>
          </cell>
          <cell r="C180">
            <v>900871444</v>
          </cell>
          <cell r="D180" t="str">
            <v>21/11/2022 15:12:02</v>
          </cell>
          <cell r="E180" t="str">
            <v>21/12/2022</v>
          </cell>
          <cell r="F180" t="str">
            <v>Credito</v>
          </cell>
          <cell r="G180">
            <v>211430</v>
          </cell>
          <cell r="H180">
            <v>0</v>
          </cell>
          <cell r="I180">
            <v>3571.5</v>
          </cell>
          <cell r="J180">
            <v>0</v>
          </cell>
          <cell r="K180">
            <v>215001.5</v>
          </cell>
          <cell r="L180">
            <v>0</v>
          </cell>
          <cell r="M180">
            <v>0</v>
          </cell>
          <cell r="N180">
            <v>215001.5</v>
          </cell>
          <cell r="O180" t="str">
            <v>Vigente</v>
          </cell>
          <cell r="P180" t="str">
            <v>416941</v>
          </cell>
          <cell r="Q180" t="e">
            <v>#N/A</v>
          </cell>
        </row>
        <row r="181">
          <cell r="A181">
            <v>31027</v>
          </cell>
          <cell r="B181" t="str">
            <v>MERQUEO S.A.S</v>
          </cell>
          <cell r="C181">
            <v>900871444</v>
          </cell>
          <cell r="D181" t="str">
            <v>21/11/2022 15:19:20</v>
          </cell>
          <cell r="E181" t="str">
            <v>21/12/2022</v>
          </cell>
          <cell r="F181" t="str">
            <v>Credito</v>
          </cell>
          <cell r="G181">
            <v>2720000</v>
          </cell>
          <cell r="H181">
            <v>0</v>
          </cell>
          <cell r="I181">
            <v>0</v>
          </cell>
          <cell r="J181">
            <v>0</v>
          </cell>
          <cell r="K181">
            <v>2720000</v>
          </cell>
          <cell r="L181">
            <v>0</v>
          </cell>
          <cell r="M181">
            <v>0</v>
          </cell>
          <cell r="N181">
            <v>2720000</v>
          </cell>
          <cell r="O181" t="str">
            <v>Vigente</v>
          </cell>
          <cell r="P181" t="str">
            <v>416941</v>
          </cell>
          <cell r="Q181" t="e">
            <v>#N/A</v>
          </cell>
        </row>
        <row r="182">
          <cell r="A182">
            <v>31046</v>
          </cell>
          <cell r="B182" t="str">
            <v>MERQUEO S.A.S</v>
          </cell>
          <cell r="C182">
            <v>900871444</v>
          </cell>
          <cell r="D182" t="str">
            <v>22/11/2022 14:11:40</v>
          </cell>
          <cell r="E182" t="str">
            <v/>
          </cell>
          <cell r="F182" t="str">
            <v>Contado</v>
          </cell>
          <cell r="G182">
            <v>835448</v>
          </cell>
          <cell r="H182">
            <v>0</v>
          </cell>
          <cell r="I182">
            <v>5372.4</v>
          </cell>
          <cell r="J182">
            <v>0</v>
          </cell>
          <cell r="K182">
            <v>840820.4</v>
          </cell>
          <cell r="L182">
            <v>0</v>
          </cell>
          <cell r="M182">
            <v>0</v>
          </cell>
          <cell r="N182">
            <v>840820.4</v>
          </cell>
          <cell r="O182" t="str">
            <v>Vigente</v>
          </cell>
          <cell r="P182" t="str">
            <v>417539</v>
          </cell>
          <cell r="Q182" t="e">
            <v>#N/A</v>
          </cell>
        </row>
        <row r="183">
          <cell r="A183">
            <v>31104</v>
          </cell>
          <cell r="B183" t="str">
            <v>MERQUEO S.A.S</v>
          </cell>
          <cell r="C183">
            <v>900871444</v>
          </cell>
          <cell r="D183" t="str">
            <v>28/11/2022 10:25:37</v>
          </cell>
          <cell r="E183" t="str">
            <v>28/12/2022</v>
          </cell>
          <cell r="F183" t="str">
            <v>Credito</v>
          </cell>
          <cell r="G183">
            <v>1744000</v>
          </cell>
          <cell r="H183">
            <v>0</v>
          </cell>
          <cell r="I183">
            <v>0</v>
          </cell>
          <cell r="J183">
            <v>0</v>
          </cell>
          <cell r="K183">
            <v>1744000</v>
          </cell>
          <cell r="L183">
            <v>0</v>
          </cell>
          <cell r="M183">
            <v>0</v>
          </cell>
          <cell r="N183">
            <v>1744000</v>
          </cell>
          <cell r="O183" t="str">
            <v>Vigente</v>
          </cell>
          <cell r="P183" t="str">
            <v>417846</v>
          </cell>
          <cell r="Q183" t="e">
            <v>#N/A</v>
          </cell>
        </row>
        <row r="184">
          <cell r="A184">
            <v>31105</v>
          </cell>
          <cell r="B184" t="str">
            <v>MERQUEO S.A.S</v>
          </cell>
          <cell r="C184">
            <v>900871444</v>
          </cell>
          <cell r="D184" t="str">
            <v>28/11/2022 10:29:18</v>
          </cell>
          <cell r="E184" t="str">
            <v>28/12/2022</v>
          </cell>
          <cell r="F184" t="str">
            <v>Credito</v>
          </cell>
          <cell r="G184">
            <v>534000</v>
          </cell>
          <cell r="H184">
            <v>0</v>
          </cell>
          <cell r="I184">
            <v>0</v>
          </cell>
          <cell r="J184">
            <v>0</v>
          </cell>
          <cell r="K184">
            <v>534000</v>
          </cell>
          <cell r="L184">
            <v>0</v>
          </cell>
          <cell r="M184">
            <v>0</v>
          </cell>
          <cell r="N184">
            <v>534000</v>
          </cell>
          <cell r="O184" t="str">
            <v>Vigente</v>
          </cell>
          <cell r="P184" t="str">
            <v>417846</v>
          </cell>
          <cell r="Q184" t="e">
            <v>#N/A</v>
          </cell>
        </row>
        <row r="185">
          <cell r="A185">
            <v>31106</v>
          </cell>
          <cell r="B185" t="str">
            <v>MERQUEO S.A.S</v>
          </cell>
          <cell r="C185">
            <v>900871444</v>
          </cell>
          <cell r="D185" t="str">
            <v>28/11/2022 10:34:52</v>
          </cell>
          <cell r="E185" t="str">
            <v>28/12/2022</v>
          </cell>
          <cell r="F185" t="str">
            <v>Credito</v>
          </cell>
          <cell r="G185">
            <v>3046000</v>
          </cell>
          <cell r="H185">
            <v>0</v>
          </cell>
          <cell r="I185">
            <v>0</v>
          </cell>
          <cell r="J185">
            <v>0</v>
          </cell>
          <cell r="K185">
            <v>3046000</v>
          </cell>
          <cell r="L185">
            <v>0</v>
          </cell>
          <cell r="M185">
            <v>0</v>
          </cell>
          <cell r="N185">
            <v>3046000</v>
          </cell>
          <cell r="O185" t="str">
            <v>Vigente</v>
          </cell>
          <cell r="P185" t="str">
            <v>417531</v>
          </cell>
          <cell r="Q185" t="e">
            <v>#N/A</v>
          </cell>
        </row>
        <row r="186">
          <cell r="A186">
            <v>31107</v>
          </cell>
          <cell r="B186" t="str">
            <v>MERQUEO S.A.S</v>
          </cell>
          <cell r="C186">
            <v>900871444</v>
          </cell>
          <cell r="D186" t="str">
            <v>28/11/2022 10:38:34</v>
          </cell>
          <cell r="E186" t="str">
            <v>28/12/2022</v>
          </cell>
          <cell r="F186" t="str">
            <v>Credito</v>
          </cell>
          <cell r="G186">
            <v>1676000</v>
          </cell>
          <cell r="H186">
            <v>0</v>
          </cell>
          <cell r="I186">
            <v>0</v>
          </cell>
          <cell r="J186">
            <v>0</v>
          </cell>
          <cell r="K186">
            <v>1676000</v>
          </cell>
          <cell r="L186">
            <v>0</v>
          </cell>
          <cell r="M186">
            <v>0</v>
          </cell>
          <cell r="N186">
            <v>1676000</v>
          </cell>
          <cell r="O186" t="str">
            <v>Vigente</v>
          </cell>
          <cell r="P186" t="str">
            <v>417531</v>
          </cell>
          <cell r="Q186" t="e">
            <v>#N/A</v>
          </cell>
        </row>
        <row r="187">
          <cell r="A187">
            <v>31169</v>
          </cell>
          <cell r="B187" t="str">
            <v>MERQUEO S.A.S</v>
          </cell>
          <cell r="C187">
            <v>900871444</v>
          </cell>
          <cell r="D187" t="str">
            <v>02/12/2022 13:33:11</v>
          </cell>
          <cell r="E187" t="str">
            <v>01/01/2023</v>
          </cell>
          <cell r="F187" t="str">
            <v>Credito</v>
          </cell>
          <cell r="G187">
            <v>7594390</v>
          </cell>
          <cell r="H187">
            <v>0</v>
          </cell>
          <cell r="I187">
            <v>12619.5</v>
          </cell>
          <cell r="J187">
            <v>0</v>
          </cell>
          <cell r="K187">
            <v>7607009.5</v>
          </cell>
          <cell r="L187">
            <v>0</v>
          </cell>
          <cell r="M187">
            <v>0</v>
          </cell>
          <cell r="N187">
            <v>7607009.5</v>
          </cell>
          <cell r="O187" t="str">
            <v>Vigente</v>
          </cell>
          <cell r="P187" t="str">
            <v>418863</v>
          </cell>
          <cell r="Q187" t="e">
            <v>#N/A</v>
          </cell>
        </row>
        <row r="188">
          <cell r="A188">
            <v>31170</v>
          </cell>
          <cell r="B188" t="str">
            <v>MERQUEO S.A.S</v>
          </cell>
          <cell r="C188">
            <v>900871444</v>
          </cell>
          <cell r="D188" t="str">
            <v>02/12/2022 13:36:30</v>
          </cell>
          <cell r="E188" t="str">
            <v>01/01/2023</v>
          </cell>
          <cell r="F188" t="str">
            <v>Credito</v>
          </cell>
          <cell r="G188">
            <v>11568000</v>
          </cell>
          <cell r="H188">
            <v>0</v>
          </cell>
          <cell r="I188">
            <v>0</v>
          </cell>
          <cell r="J188">
            <v>0</v>
          </cell>
          <cell r="K188">
            <v>11568000</v>
          </cell>
          <cell r="L188">
            <v>0</v>
          </cell>
          <cell r="M188">
            <v>0</v>
          </cell>
          <cell r="N188">
            <v>11568000</v>
          </cell>
          <cell r="O188" t="str">
            <v>Vigente</v>
          </cell>
          <cell r="P188" t="str">
            <v>418863</v>
          </cell>
          <cell r="Q188" t="e">
            <v>#N/A</v>
          </cell>
        </row>
        <row r="189">
          <cell r="A189">
            <v>31180</v>
          </cell>
          <cell r="B189" t="str">
            <v>MERQUEO S.A.S</v>
          </cell>
          <cell r="C189">
            <v>900871444</v>
          </cell>
          <cell r="D189" t="str">
            <v>02/12/2022 14:51:09</v>
          </cell>
          <cell r="E189" t="str">
            <v>01/01/2023</v>
          </cell>
          <cell r="F189" t="str">
            <v>Credito</v>
          </cell>
          <cell r="G189">
            <v>62400</v>
          </cell>
          <cell r="H189">
            <v>0</v>
          </cell>
          <cell r="I189">
            <v>0</v>
          </cell>
          <cell r="J189">
            <v>0</v>
          </cell>
          <cell r="K189">
            <v>62400</v>
          </cell>
          <cell r="L189">
            <v>0</v>
          </cell>
          <cell r="M189">
            <v>0</v>
          </cell>
          <cell r="N189">
            <v>62400</v>
          </cell>
          <cell r="O189" t="str">
            <v>NotaCredito</v>
          </cell>
          <cell r="P189" t="str">
            <v>419284</v>
          </cell>
          <cell r="Q189" t="e">
            <v>#N/A</v>
          </cell>
        </row>
        <row r="190">
          <cell r="A190">
            <v>31181</v>
          </cell>
          <cell r="B190" t="str">
            <v>MERQUEO S.A.S</v>
          </cell>
          <cell r="C190">
            <v>900871444</v>
          </cell>
          <cell r="D190" t="str">
            <v>02/12/2022 14:54:06</v>
          </cell>
          <cell r="E190" t="str">
            <v>01/01/2023</v>
          </cell>
          <cell r="F190" t="str">
            <v>Credito</v>
          </cell>
          <cell r="G190">
            <v>1908430</v>
          </cell>
          <cell r="H190">
            <v>0</v>
          </cell>
          <cell r="I190">
            <v>3571.5</v>
          </cell>
          <cell r="J190">
            <v>0</v>
          </cell>
          <cell r="K190">
            <v>1912001.5</v>
          </cell>
          <cell r="L190">
            <v>0</v>
          </cell>
          <cell r="M190">
            <v>0</v>
          </cell>
          <cell r="N190">
            <v>1912001.5</v>
          </cell>
          <cell r="O190" t="str">
            <v>Vigente</v>
          </cell>
          <cell r="P190" t="str">
            <v>418872</v>
          </cell>
          <cell r="Q190" t="e">
            <v>#N/A</v>
          </cell>
        </row>
        <row r="191">
          <cell r="A191">
            <v>31182</v>
          </cell>
          <cell r="B191" t="str">
            <v>MERQUEO S.A.S</v>
          </cell>
          <cell r="C191">
            <v>900871444</v>
          </cell>
          <cell r="D191" t="str">
            <v>02/12/2022 14:57:44</v>
          </cell>
          <cell r="E191" t="str">
            <v>01/01/2023</v>
          </cell>
          <cell r="F191" t="str">
            <v>Credito</v>
          </cell>
          <cell r="G191">
            <v>398400</v>
          </cell>
          <cell r="H191">
            <v>0</v>
          </cell>
          <cell r="I191">
            <v>0</v>
          </cell>
          <cell r="J191">
            <v>0</v>
          </cell>
          <cell r="K191">
            <v>398400</v>
          </cell>
          <cell r="L191">
            <v>0</v>
          </cell>
          <cell r="M191">
            <v>0</v>
          </cell>
          <cell r="N191">
            <v>398400</v>
          </cell>
          <cell r="O191" t="str">
            <v>Vigente</v>
          </cell>
          <cell r="P191" t="str">
            <v>419284</v>
          </cell>
          <cell r="Q191" t="e">
            <v>#N/A</v>
          </cell>
        </row>
        <row r="192">
          <cell r="A192">
            <v>31190</v>
          </cell>
          <cell r="B192" t="str">
            <v>MERQUEO S.A.S</v>
          </cell>
          <cell r="C192">
            <v>900871444</v>
          </cell>
          <cell r="D192" t="str">
            <v>05/12/2022 08:03:20</v>
          </cell>
          <cell r="E192" t="str">
            <v>04/01/2023</v>
          </cell>
          <cell r="F192" t="str">
            <v>Credito</v>
          </cell>
          <cell r="G192">
            <v>214290</v>
          </cell>
          <cell r="H192">
            <v>0</v>
          </cell>
          <cell r="I192">
            <v>10714.5</v>
          </cell>
          <cell r="J192">
            <v>0</v>
          </cell>
          <cell r="K192">
            <v>225004.5</v>
          </cell>
          <cell r="L192">
            <v>0</v>
          </cell>
          <cell r="M192">
            <v>0</v>
          </cell>
          <cell r="N192">
            <v>225004.5</v>
          </cell>
          <cell r="O192" t="str">
            <v>Vigente</v>
          </cell>
          <cell r="P192" t="str">
            <v>419282</v>
          </cell>
          <cell r="Q192" t="e">
            <v>#N/A</v>
          </cell>
        </row>
        <row r="193">
          <cell r="A193">
            <v>31192</v>
          </cell>
          <cell r="B193" t="str">
            <v>MERQUEO S.A.S</v>
          </cell>
          <cell r="C193">
            <v>900871444</v>
          </cell>
          <cell r="D193" t="str">
            <v>05/12/2022 08:08:16</v>
          </cell>
          <cell r="E193" t="str">
            <v>04/01/2023</v>
          </cell>
          <cell r="F193" t="str">
            <v>Credito</v>
          </cell>
          <cell r="G193">
            <v>948000</v>
          </cell>
          <cell r="H193">
            <v>0</v>
          </cell>
          <cell r="I193">
            <v>0</v>
          </cell>
          <cell r="J193">
            <v>0</v>
          </cell>
          <cell r="K193">
            <v>948000</v>
          </cell>
          <cell r="L193">
            <v>0</v>
          </cell>
          <cell r="M193">
            <v>0</v>
          </cell>
          <cell r="N193">
            <v>948000</v>
          </cell>
          <cell r="O193" t="str">
            <v>Vigente</v>
          </cell>
          <cell r="P193" t="str">
            <v>419282</v>
          </cell>
          <cell r="Q193" t="e">
            <v>#N/A</v>
          </cell>
        </row>
        <row r="194">
          <cell r="A194">
            <v>31264</v>
          </cell>
          <cell r="B194" t="str">
            <v>MERQUEO S.A.S</v>
          </cell>
          <cell r="C194">
            <v>900871444</v>
          </cell>
          <cell r="D194" t="str">
            <v>09/12/2022 15:25:51</v>
          </cell>
          <cell r="E194" t="str">
            <v/>
          </cell>
          <cell r="F194" t="str">
            <v>Contado</v>
          </cell>
          <cell r="G194">
            <v>600602</v>
          </cell>
          <cell r="H194">
            <v>0</v>
          </cell>
          <cell r="I194">
            <v>11630.1</v>
          </cell>
          <cell r="J194">
            <v>0</v>
          </cell>
          <cell r="K194">
            <v>612232.1</v>
          </cell>
          <cell r="L194">
            <v>0</v>
          </cell>
          <cell r="M194">
            <v>0</v>
          </cell>
          <cell r="N194">
            <v>612232.1</v>
          </cell>
          <cell r="O194" t="str">
            <v>Vigente</v>
          </cell>
          <cell r="P194" t="str">
            <v>419687</v>
          </cell>
          <cell r="Q194" t="e">
            <v>#N/A</v>
          </cell>
        </row>
        <row r="195">
          <cell r="A195">
            <v>31265</v>
          </cell>
          <cell r="B195" t="str">
            <v>MERQUEO S.A.S</v>
          </cell>
          <cell r="C195">
            <v>900871444</v>
          </cell>
          <cell r="D195" t="str">
            <v>09/12/2022 15:29:13</v>
          </cell>
          <cell r="E195" t="str">
            <v>08/01/2023</v>
          </cell>
          <cell r="F195" t="str">
            <v>Credito</v>
          </cell>
          <cell r="G195">
            <v>442000</v>
          </cell>
          <cell r="H195">
            <v>0</v>
          </cell>
          <cell r="I195">
            <v>0</v>
          </cell>
          <cell r="J195">
            <v>0</v>
          </cell>
          <cell r="K195">
            <v>442000</v>
          </cell>
          <cell r="L195">
            <v>0</v>
          </cell>
          <cell r="M195">
            <v>0</v>
          </cell>
          <cell r="N195">
            <v>442000</v>
          </cell>
          <cell r="O195" t="str">
            <v>Vigente</v>
          </cell>
          <cell r="P195" t="str">
            <v>419687</v>
          </cell>
          <cell r="Q195" t="e">
            <v>#N/A</v>
          </cell>
        </row>
        <row r="196">
          <cell r="A196">
            <v>31366</v>
          </cell>
          <cell r="B196" t="str">
            <v>MERQUEO S.A.S</v>
          </cell>
          <cell r="C196">
            <v>900871444</v>
          </cell>
          <cell r="D196" t="str">
            <v>15/12/2022 11:29:54</v>
          </cell>
          <cell r="E196" t="str">
            <v>14/01/2023</v>
          </cell>
          <cell r="F196" t="str">
            <v>Credito</v>
          </cell>
          <cell r="G196">
            <v>9659838</v>
          </cell>
          <cell r="H196">
            <v>0</v>
          </cell>
          <cell r="I196">
            <v>17991.900000000001</v>
          </cell>
          <cell r="J196">
            <v>0</v>
          </cell>
          <cell r="K196">
            <v>9677829.9000000004</v>
          </cell>
          <cell r="L196">
            <v>0</v>
          </cell>
          <cell r="M196">
            <v>0</v>
          </cell>
          <cell r="N196">
            <v>9677829.9000000004</v>
          </cell>
          <cell r="O196" t="str">
            <v>NotaCreditoParcial</v>
          </cell>
          <cell r="P196" t="str">
            <v>420491</v>
          </cell>
          <cell r="Q196" t="e">
            <v>#N/A</v>
          </cell>
        </row>
        <row r="197">
          <cell r="A197">
            <v>31367</v>
          </cell>
          <cell r="B197" t="str">
            <v>MERQUEO S.A.S</v>
          </cell>
          <cell r="C197">
            <v>900871444</v>
          </cell>
          <cell r="D197" t="str">
            <v>15/12/2022 11:36:19</v>
          </cell>
          <cell r="E197" t="str">
            <v>14/01/2023</v>
          </cell>
          <cell r="F197" t="str">
            <v>Credito</v>
          </cell>
          <cell r="G197">
            <v>656000</v>
          </cell>
          <cell r="H197">
            <v>0</v>
          </cell>
          <cell r="I197">
            <v>0</v>
          </cell>
          <cell r="J197">
            <v>0</v>
          </cell>
          <cell r="K197">
            <v>656000</v>
          </cell>
          <cell r="L197">
            <v>0</v>
          </cell>
          <cell r="M197">
            <v>0</v>
          </cell>
          <cell r="N197">
            <v>656000</v>
          </cell>
          <cell r="O197" t="str">
            <v>NotaCreditoParcial</v>
          </cell>
          <cell r="P197" t="str">
            <v>420491</v>
          </cell>
          <cell r="Q197" t="e">
            <v>#N/A</v>
          </cell>
        </row>
        <row r="198">
          <cell r="A198">
            <v>31375</v>
          </cell>
          <cell r="B198" t="str">
            <v>MERQUEO S.A.S</v>
          </cell>
          <cell r="C198">
            <v>900871444</v>
          </cell>
          <cell r="D198" t="str">
            <v>16/12/2022 09:35:11</v>
          </cell>
          <cell r="E198" t="str">
            <v>15/01/2023</v>
          </cell>
          <cell r="F198" t="str">
            <v>Credito</v>
          </cell>
          <cell r="G198">
            <v>738000</v>
          </cell>
          <cell r="H198">
            <v>0</v>
          </cell>
          <cell r="I198">
            <v>0</v>
          </cell>
          <cell r="J198">
            <v>0</v>
          </cell>
          <cell r="K198">
            <v>738000</v>
          </cell>
          <cell r="L198">
            <v>0</v>
          </cell>
          <cell r="M198">
            <v>0</v>
          </cell>
          <cell r="N198">
            <v>738000</v>
          </cell>
          <cell r="O198" t="str">
            <v>Vigente</v>
          </cell>
          <cell r="P198" t="str">
            <v>420492</v>
          </cell>
          <cell r="Q198" t="e">
            <v>#N/A</v>
          </cell>
        </row>
        <row r="199">
          <cell r="A199">
            <v>31412</v>
          </cell>
          <cell r="B199" t="str">
            <v>MERQUEO S.A.S</v>
          </cell>
          <cell r="C199">
            <v>900871444</v>
          </cell>
          <cell r="D199" t="str">
            <v>19/12/2022 13:20:39</v>
          </cell>
          <cell r="E199" t="str">
            <v>18/01/2023</v>
          </cell>
          <cell r="F199" t="str">
            <v>Credito</v>
          </cell>
          <cell r="G199">
            <v>1530000</v>
          </cell>
          <cell r="H199">
            <v>0</v>
          </cell>
          <cell r="I199">
            <v>0</v>
          </cell>
          <cell r="J199">
            <v>0</v>
          </cell>
          <cell r="K199">
            <v>1530000</v>
          </cell>
          <cell r="L199">
            <v>0</v>
          </cell>
          <cell r="M199">
            <v>0</v>
          </cell>
          <cell r="N199">
            <v>1530000</v>
          </cell>
          <cell r="O199" t="str">
            <v>Vigente</v>
          </cell>
          <cell r="P199" t="str">
            <v>421002</v>
          </cell>
          <cell r="Q199" t="e">
            <v>#N/A</v>
          </cell>
        </row>
        <row r="200">
          <cell r="A200">
            <v>31428</v>
          </cell>
          <cell r="B200" t="str">
            <v>MERQUEO S.A.S</v>
          </cell>
          <cell r="C200">
            <v>900871444</v>
          </cell>
          <cell r="D200" t="str">
            <v>20/12/2022 12:02:12</v>
          </cell>
          <cell r="E200" t="str">
            <v>19/01/2023</v>
          </cell>
          <cell r="F200" t="str">
            <v>Credito</v>
          </cell>
          <cell r="G200">
            <v>11779924</v>
          </cell>
          <cell r="H200">
            <v>0</v>
          </cell>
          <cell r="I200">
            <v>44116.2</v>
          </cell>
          <cell r="J200">
            <v>0</v>
          </cell>
          <cell r="K200">
            <v>11824040.199999999</v>
          </cell>
          <cell r="L200">
            <v>0</v>
          </cell>
          <cell r="M200">
            <v>0</v>
          </cell>
          <cell r="N200">
            <v>11824040.199999999</v>
          </cell>
          <cell r="O200" t="str">
            <v>Vigente</v>
          </cell>
          <cell r="P200" t="str">
            <v>420999</v>
          </cell>
          <cell r="Q200" t="e">
            <v>#N/A</v>
          </cell>
        </row>
        <row r="201">
          <cell r="A201">
            <v>31429</v>
          </cell>
          <cell r="B201" t="str">
            <v>MERQUEO S.A.S</v>
          </cell>
          <cell r="C201">
            <v>900871444</v>
          </cell>
          <cell r="D201" t="str">
            <v>20/12/2022 12:05:13</v>
          </cell>
          <cell r="E201" t="str">
            <v>19/01/2023</v>
          </cell>
          <cell r="F201" t="str">
            <v>Credito</v>
          </cell>
          <cell r="G201">
            <v>7828000</v>
          </cell>
          <cell r="H201">
            <v>0</v>
          </cell>
          <cell r="I201">
            <v>0</v>
          </cell>
          <cell r="J201">
            <v>0</v>
          </cell>
          <cell r="K201">
            <v>7828000</v>
          </cell>
          <cell r="L201">
            <v>0</v>
          </cell>
          <cell r="M201">
            <v>0</v>
          </cell>
          <cell r="N201">
            <v>7828000</v>
          </cell>
          <cell r="O201" t="str">
            <v>NotaCreditoParcial</v>
          </cell>
          <cell r="P201" t="str">
            <v>420999</v>
          </cell>
          <cell r="Q201" t="e">
            <v>#N/A</v>
          </cell>
        </row>
        <row r="202">
          <cell r="A202">
            <v>31458</v>
          </cell>
          <cell r="B202" t="str">
            <v>MERQUEO S.A.S</v>
          </cell>
          <cell r="C202">
            <v>900871444</v>
          </cell>
          <cell r="D202" t="str">
            <v>22/12/2022 11:47:26</v>
          </cell>
          <cell r="E202" t="str">
            <v>21/01/2023</v>
          </cell>
          <cell r="F202" t="str">
            <v>Credito</v>
          </cell>
          <cell r="G202">
            <v>1620000</v>
          </cell>
          <cell r="H202">
            <v>0</v>
          </cell>
          <cell r="I202">
            <v>0</v>
          </cell>
          <cell r="J202">
            <v>0</v>
          </cell>
          <cell r="K202">
            <v>1620000</v>
          </cell>
          <cell r="L202">
            <v>0</v>
          </cell>
          <cell r="M202">
            <v>0</v>
          </cell>
          <cell r="N202">
            <v>1620000</v>
          </cell>
          <cell r="O202" t="str">
            <v>NotaCredito</v>
          </cell>
          <cell r="P202" t="str">
            <v>421002</v>
          </cell>
          <cell r="Q202" t="e">
            <v>#N/A</v>
          </cell>
        </row>
        <row r="203">
          <cell r="A203">
            <v>31470</v>
          </cell>
          <cell r="B203" t="str">
            <v>MERQUEO S.A.S</v>
          </cell>
          <cell r="C203">
            <v>900871444</v>
          </cell>
          <cell r="D203" t="str">
            <v>22/12/2022 16:24:22</v>
          </cell>
          <cell r="E203" t="str">
            <v>21/01/2023</v>
          </cell>
          <cell r="F203" t="str">
            <v>Credito</v>
          </cell>
          <cell r="G203">
            <v>2275430</v>
          </cell>
          <cell r="H203">
            <v>0</v>
          </cell>
          <cell r="I203">
            <v>3571.5</v>
          </cell>
          <cell r="J203">
            <v>0</v>
          </cell>
          <cell r="K203">
            <v>2279001.5</v>
          </cell>
          <cell r="L203">
            <v>0</v>
          </cell>
          <cell r="M203">
            <v>0</v>
          </cell>
          <cell r="N203">
            <v>2279001.5</v>
          </cell>
          <cell r="O203" t="str">
            <v>Vigente</v>
          </cell>
          <cell r="P203" t="str">
            <v>421367</v>
          </cell>
          <cell r="Q203" t="e">
            <v>#N/A</v>
          </cell>
        </row>
        <row r="204">
          <cell r="A204">
            <v>31471</v>
          </cell>
          <cell r="B204" t="str">
            <v>MERQUEO S.A.S</v>
          </cell>
          <cell r="C204">
            <v>900871444</v>
          </cell>
          <cell r="D204" t="str">
            <v>22/12/2022 16:27:53</v>
          </cell>
          <cell r="E204" t="str">
            <v>21/01/2023</v>
          </cell>
          <cell r="F204" t="str">
            <v>Credito</v>
          </cell>
          <cell r="G204">
            <v>2822000</v>
          </cell>
          <cell r="H204">
            <v>0</v>
          </cell>
          <cell r="I204">
            <v>0</v>
          </cell>
          <cell r="J204">
            <v>0</v>
          </cell>
          <cell r="K204">
            <v>2822000</v>
          </cell>
          <cell r="L204">
            <v>0</v>
          </cell>
          <cell r="M204">
            <v>0</v>
          </cell>
          <cell r="N204">
            <v>2822000</v>
          </cell>
          <cell r="O204" t="str">
            <v>Vigente</v>
          </cell>
          <cell r="P204" t="str">
            <v>421367</v>
          </cell>
          <cell r="Q204" t="e">
            <v>#N/A</v>
          </cell>
        </row>
        <row r="205">
          <cell r="A205">
            <v>16</v>
          </cell>
          <cell r="B205" t="str">
            <v>MERQUEO S.A.S</v>
          </cell>
          <cell r="C205">
            <v>900871444</v>
          </cell>
          <cell r="D205" t="str">
            <v>01/09/2022</v>
          </cell>
          <cell r="G205">
            <v>335251</v>
          </cell>
          <cell r="H205">
            <v>0</v>
          </cell>
          <cell r="I205">
            <v>0</v>
          </cell>
          <cell r="J205">
            <v>0</v>
          </cell>
          <cell r="K205">
            <v>335251</v>
          </cell>
          <cell r="O205" t="str">
            <v>Vigente</v>
          </cell>
          <cell r="P205" t="str">
            <v>29900</v>
          </cell>
          <cell r="Q205" t="e">
            <v>#N/A</v>
          </cell>
        </row>
        <row r="206">
          <cell r="A206">
            <v>17</v>
          </cell>
          <cell r="B206" t="str">
            <v>MERQUEO S.A.S</v>
          </cell>
          <cell r="C206">
            <v>900871444</v>
          </cell>
          <cell r="D206" t="str">
            <v>01/09/2022</v>
          </cell>
          <cell r="G206">
            <v>127649</v>
          </cell>
          <cell r="H206">
            <v>0</v>
          </cell>
          <cell r="I206">
            <v>0</v>
          </cell>
          <cell r="J206">
            <v>0</v>
          </cell>
          <cell r="K206">
            <v>127649</v>
          </cell>
          <cell r="O206" t="str">
            <v>Vigente</v>
          </cell>
          <cell r="P206" t="str">
            <v>29900</v>
          </cell>
          <cell r="Q206" t="e">
            <v>#N/A</v>
          </cell>
        </row>
        <row r="207">
          <cell r="A207">
            <v>19</v>
          </cell>
          <cell r="B207" t="str">
            <v>MERQUEO S.A.S</v>
          </cell>
          <cell r="C207">
            <v>900871444</v>
          </cell>
          <cell r="D207" t="str">
            <v>12/09/2022</v>
          </cell>
          <cell r="G207">
            <v>462900</v>
          </cell>
          <cell r="H207">
            <v>0</v>
          </cell>
          <cell r="I207">
            <v>0</v>
          </cell>
          <cell r="J207">
            <v>0</v>
          </cell>
          <cell r="K207">
            <v>462900</v>
          </cell>
          <cell r="O207" t="str">
            <v>Vigente</v>
          </cell>
          <cell r="P207" t="str">
            <v>29900</v>
          </cell>
          <cell r="Q207" t="e">
            <v>#N/A</v>
          </cell>
        </row>
        <row r="208">
          <cell r="A208">
            <v>20</v>
          </cell>
          <cell r="B208" t="str">
            <v>MERQUEO S.A.S</v>
          </cell>
          <cell r="C208">
            <v>900871444</v>
          </cell>
          <cell r="D208" t="str">
            <v>19/09/2022</v>
          </cell>
          <cell r="G208">
            <v>4123830</v>
          </cell>
          <cell r="H208">
            <v>0</v>
          </cell>
          <cell r="I208">
            <v>3571.5</v>
          </cell>
          <cell r="J208">
            <v>0</v>
          </cell>
          <cell r="K208">
            <v>4127401.5</v>
          </cell>
          <cell r="O208" t="str">
            <v>Vigente</v>
          </cell>
          <cell r="P208" t="str">
            <v>30199</v>
          </cell>
          <cell r="Q208" t="e">
            <v>#N/A</v>
          </cell>
        </row>
        <row r="209">
          <cell r="A209">
            <v>982001236</v>
          </cell>
          <cell r="B209" t="str">
            <v>MERQUEO S.A.S</v>
          </cell>
          <cell r="C209">
            <v>900871444</v>
          </cell>
          <cell r="D209" t="str">
            <v>08/01/2022</v>
          </cell>
          <cell r="G209">
            <v>5600</v>
          </cell>
          <cell r="H209">
            <v>0</v>
          </cell>
          <cell r="I209">
            <v>0</v>
          </cell>
          <cell r="J209">
            <v>0</v>
          </cell>
          <cell r="K209">
            <v>5600</v>
          </cell>
          <cell r="O209" t="str">
            <v>Vigente</v>
          </cell>
          <cell r="P209">
            <v>27532</v>
          </cell>
          <cell r="Q209">
            <v>44624</v>
          </cell>
        </row>
        <row r="210">
          <cell r="A210">
            <v>982001275</v>
          </cell>
          <cell r="B210" t="str">
            <v>MERQUEO S.A.S</v>
          </cell>
          <cell r="C210">
            <v>900871444</v>
          </cell>
          <cell r="D210" t="str">
            <v>08/02/2022</v>
          </cell>
          <cell r="G210">
            <v>123200</v>
          </cell>
          <cell r="H210">
            <v>0</v>
          </cell>
          <cell r="I210">
            <v>0</v>
          </cell>
          <cell r="J210">
            <v>0</v>
          </cell>
          <cell r="K210">
            <v>123200</v>
          </cell>
          <cell r="O210" t="str">
            <v>Vigente</v>
          </cell>
          <cell r="P210">
            <v>27814</v>
          </cell>
          <cell r="Q210">
            <v>44624</v>
          </cell>
        </row>
        <row r="211">
          <cell r="A211">
            <v>982001310</v>
          </cell>
          <cell r="B211" t="str">
            <v>MERQUEO S.A.S</v>
          </cell>
          <cell r="C211">
            <v>900871444</v>
          </cell>
          <cell r="D211" t="str">
            <v>04/03/2022</v>
          </cell>
          <cell r="G211">
            <v>16800</v>
          </cell>
          <cell r="H211">
            <v>0</v>
          </cell>
          <cell r="I211">
            <v>0</v>
          </cell>
          <cell r="J211">
            <v>0</v>
          </cell>
          <cell r="K211">
            <v>16800</v>
          </cell>
          <cell r="O211" t="str">
            <v>Vigente</v>
          </cell>
          <cell r="P211">
            <v>28138</v>
          </cell>
          <cell r="Q211" t="e">
            <v>#N/A</v>
          </cell>
        </row>
        <row r="212">
          <cell r="A212">
            <v>982001313</v>
          </cell>
          <cell r="B212" t="str">
            <v>MERQUEO S.A.S</v>
          </cell>
          <cell r="C212">
            <v>900871444</v>
          </cell>
          <cell r="D212" t="str">
            <v>08/03/2022</v>
          </cell>
          <cell r="G212">
            <v>2398000</v>
          </cell>
          <cell r="H212">
            <v>0</v>
          </cell>
          <cell r="I212">
            <v>0</v>
          </cell>
          <cell r="J212">
            <v>0</v>
          </cell>
          <cell r="K212">
            <v>2398000</v>
          </cell>
          <cell r="O212" t="str">
            <v>Vigente</v>
          </cell>
          <cell r="P212">
            <v>28186</v>
          </cell>
          <cell r="Q212" t="e">
            <v>#N/A</v>
          </cell>
        </row>
        <row r="213">
          <cell r="A213">
            <v>982001319</v>
          </cell>
          <cell r="B213" t="str">
            <v>MERQUEO S.A.S</v>
          </cell>
          <cell r="C213">
            <v>900871444</v>
          </cell>
          <cell r="D213" t="str">
            <v>10/03/2022</v>
          </cell>
          <cell r="G213">
            <v>268014</v>
          </cell>
          <cell r="H213">
            <v>0</v>
          </cell>
          <cell r="I213">
            <v>13400.7</v>
          </cell>
          <cell r="J213">
            <v>0</v>
          </cell>
          <cell r="K213">
            <v>281414.7</v>
          </cell>
          <cell r="O213" t="str">
            <v>Vigente</v>
          </cell>
          <cell r="P213">
            <v>28185</v>
          </cell>
          <cell r="Q213">
            <v>44624</v>
          </cell>
        </row>
        <row r="214">
          <cell r="A214">
            <v>982001320</v>
          </cell>
          <cell r="B214" t="str">
            <v>MERQUEO S.A.S</v>
          </cell>
          <cell r="C214">
            <v>900871444</v>
          </cell>
          <cell r="D214" t="str">
            <v>11/03/2022</v>
          </cell>
          <cell r="G214">
            <v>119000</v>
          </cell>
          <cell r="H214">
            <v>0</v>
          </cell>
          <cell r="I214">
            <v>0</v>
          </cell>
          <cell r="J214">
            <v>0</v>
          </cell>
          <cell r="K214">
            <v>119000</v>
          </cell>
          <cell r="O214" t="str">
            <v>Vigente</v>
          </cell>
          <cell r="P214">
            <v>28046</v>
          </cell>
          <cell r="Q214">
            <v>44624</v>
          </cell>
        </row>
        <row r="215">
          <cell r="A215">
            <v>982001333</v>
          </cell>
          <cell r="B215" t="str">
            <v>MERQUEO S.A.S</v>
          </cell>
          <cell r="C215">
            <v>900871444</v>
          </cell>
          <cell r="D215" t="str">
            <v>25/03/2022</v>
          </cell>
          <cell r="G215">
            <v>196800</v>
          </cell>
          <cell r="H215">
            <v>0</v>
          </cell>
          <cell r="I215">
            <v>0</v>
          </cell>
          <cell r="J215">
            <v>0</v>
          </cell>
          <cell r="K215">
            <v>196800</v>
          </cell>
          <cell r="O215" t="str">
            <v>Vigente</v>
          </cell>
          <cell r="P215">
            <v>28275</v>
          </cell>
          <cell r="Q215" t="e">
            <v>#N/A</v>
          </cell>
        </row>
        <row r="216">
          <cell r="A216">
            <v>982001334</v>
          </cell>
          <cell r="B216" t="str">
            <v>MERQUEO S.A.S</v>
          </cell>
          <cell r="C216">
            <v>900871444</v>
          </cell>
          <cell r="D216" t="str">
            <v>25/03/2022</v>
          </cell>
          <cell r="G216">
            <v>14222878</v>
          </cell>
          <cell r="H216">
            <v>0</v>
          </cell>
          <cell r="I216">
            <v>8943.9</v>
          </cell>
          <cell r="J216">
            <v>0</v>
          </cell>
          <cell r="K216">
            <v>14231821.9</v>
          </cell>
          <cell r="O216" t="str">
            <v>Vigente</v>
          </cell>
          <cell r="P216">
            <v>28276</v>
          </cell>
          <cell r="Q216" t="e">
            <v>#N/A</v>
          </cell>
        </row>
        <row r="217">
          <cell r="A217">
            <v>982001335</v>
          </cell>
          <cell r="B217" t="str">
            <v>MERQUEO S.A.S</v>
          </cell>
          <cell r="C217">
            <v>900871444</v>
          </cell>
          <cell r="D217" t="str">
            <v>25/03/2022</v>
          </cell>
          <cell r="G217">
            <v>3460000</v>
          </cell>
          <cell r="H217">
            <v>0</v>
          </cell>
          <cell r="I217">
            <v>0</v>
          </cell>
          <cell r="J217">
            <v>0</v>
          </cell>
          <cell r="K217">
            <v>3460000</v>
          </cell>
          <cell r="O217" t="str">
            <v>Vigente</v>
          </cell>
          <cell r="P217">
            <v>28277</v>
          </cell>
          <cell r="Q217" t="e">
            <v>#N/A</v>
          </cell>
        </row>
        <row r="218">
          <cell r="A218">
            <v>982001383</v>
          </cell>
          <cell r="B218" t="str">
            <v>MERQUEO S.A.S</v>
          </cell>
          <cell r="C218">
            <v>900871444</v>
          </cell>
          <cell r="D218" t="str">
            <v>17/05/2022</v>
          </cell>
          <cell r="G218">
            <v>5600</v>
          </cell>
          <cell r="H218">
            <v>0</v>
          </cell>
          <cell r="I218">
            <v>0</v>
          </cell>
          <cell r="J218">
            <v>0</v>
          </cell>
          <cell r="K218">
            <v>5600</v>
          </cell>
          <cell r="O218" t="str">
            <v>Vigente</v>
          </cell>
          <cell r="P218">
            <v>28784</v>
          </cell>
          <cell r="Q218">
            <v>44750</v>
          </cell>
        </row>
        <row r="219">
          <cell r="A219">
            <v>982001392</v>
          </cell>
          <cell r="B219" t="str">
            <v>MERQUEO S.A.S</v>
          </cell>
          <cell r="C219">
            <v>900871444</v>
          </cell>
          <cell r="D219" t="str">
            <v>02/06/2022</v>
          </cell>
          <cell r="G219">
            <v>48000</v>
          </cell>
          <cell r="H219">
            <v>0</v>
          </cell>
          <cell r="I219">
            <v>2400</v>
          </cell>
          <cell r="J219">
            <v>0</v>
          </cell>
          <cell r="K219">
            <v>50400</v>
          </cell>
          <cell r="O219" t="str">
            <v>Vigente</v>
          </cell>
          <cell r="P219">
            <v>29044</v>
          </cell>
          <cell r="Q219">
            <v>44823</v>
          </cell>
        </row>
        <row r="220">
          <cell r="A220">
            <v>982001414</v>
          </cell>
          <cell r="B220" t="str">
            <v>MERQUEO S.A.S</v>
          </cell>
          <cell r="C220">
            <v>900871444</v>
          </cell>
          <cell r="D220" t="str">
            <v>01/07/2022</v>
          </cell>
          <cell r="G220">
            <v>1540000</v>
          </cell>
          <cell r="H220">
            <v>0</v>
          </cell>
          <cell r="I220">
            <v>0</v>
          </cell>
          <cell r="J220">
            <v>0</v>
          </cell>
          <cell r="K220">
            <v>1540000</v>
          </cell>
          <cell r="O220" t="str">
            <v>Vigente</v>
          </cell>
          <cell r="P220">
            <v>29346</v>
          </cell>
          <cell r="Q220" t="e">
            <v>#N/A</v>
          </cell>
        </row>
        <row r="221">
          <cell r="A221">
            <v>982001437</v>
          </cell>
          <cell r="B221" t="str">
            <v>MERQUEO S.A.S</v>
          </cell>
          <cell r="C221">
            <v>900871444</v>
          </cell>
          <cell r="D221" t="str">
            <v>08/08/2022</v>
          </cell>
          <cell r="G221">
            <v>733849</v>
          </cell>
          <cell r="H221">
            <v>0</v>
          </cell>
          <cell r="I221">
            <v>0</v>
          </cell>
          <cell r="J221">
            <v>0</v>
          </cell>
          <cell r="K221">
            <v>733849</v>
          </cell>
          <cell r="O221" t="str">
            <v>Vigente</v>
          </cell>
          <cell r="P221">
            <v>29608</v>
          </cell>
          <cell r="Q221" t="e">
            <v>#N/A</v>
          </cell>
        </row>
        <row r="222">
          <cell r="A222">
            <v>982001451</v>
          </cell>
          <cell r="B222" t="str">
            <v>MERQUEO S.A.S</v>
          </cell>
          <cell r="C222">
            <v>900871444</v>
          </cell>
          <cell r="D222" t="str">
            <v>25/08/2022</v>
          </cell>
          <cell r="G222">
            <v>335251</v>
          </cell>
          <cell r="H222">
            <v>0</v>
          </cell>
          <cell r="I222">
            <v>0</v>
          </cell>
          <cell r="J222">
            <v>0</v>
          </cell>
          <cell r="K222">
            <v>335251</v>
          </cell>
          <cell r="O222" t="str">
            <v>Vigente</v>
          </cell>
          <cell r="P222">
            <v>29900</v>
          </cell>
          <cell r="Q222" t="e">
            <v>#N/A</v>
          </cell>
        </row>
        <row r="223">
          <cell r="A223">
            <v>982001452</v>
          </cell>
          <cell r="B223" t="str">
            <v>MERQUEO S.A.S</v>
          </cell>
          <cell r="C223">
            <v>900871444</v>
          </cell>
          <cell r="D223" t="str">
            <v>25/08/2022</v>
          </cell>
          <cell r="G223">
            <v>127649</v>
          </cell>
          <cell r="H223">
            <v>0</v>
          </cell>
          <cell r="I223">
            <v>0</v>
          </cell>
          <cell r="J223">
            <v>0</v>
          </cell>
          <cell r="K223">
            <v>127649</v>
          </cell>
          <cell r="O223" t="str">
            <v>Vigente</v>
          </cell>
          <cell r="P223">
            <v>29900</v>
          </cell>
          <cell r="Q223" t="e">
            <v>#N/A</v>
          </cell>
        </row>
        <row r="224">
          <cell r="A224">
            <v>982001467</v>
          </cell>
          <cell r="B224" t="str">
            <v>MERQUEO S.A.S</v>
          </cell>
          <cell r="C224">
            <v>900871444</v>
          </cell>
          <cell r="D224" t="str">
            <v>12/09/2022</v>
          </cell>
          <cell r="G224">
            <v>85559</v>
          </cell>
          <cell r="H224">
            <v>0</v>
          </cell>
          <cell r="I224">
            <v>0</v>
          </cell>
          <cell r="J224">
            <v>0</v>
          </cell>
          <cell r="K224">
            <v>85559</v>
          </cell>
          <cell r="O224" t="str">
            <v>Vigente</v>
          </cell>
          <cell r="P224">
            <v>30145</v>
          </cell>
          <cell r="Q224">
            <v>44832</v>
          </cell>
        </row>
        <row r="225">
          <cell r="A225">
            <v>982001468</v>
          </cell>
          <cell r="B225" t="str">
            <v>MERQUEO S.A.S</v>
          </cell>
          <cell r="C225">
            <v>900871444</v>
          </cell>
          <cell r="D225" t="str">
            <v>12/09/2022</v>
          </cell>
          <cell r="G225">
            <v>462900</v>
          </cell>
          <cell r="H225">
            <v>0</v>
          </cell>
          <cell r="I225">
            <v>0</v>
          </cell>
          <cell r="J225">
            <v>0</v>
          </cell>
          <cell r="K225">
            <v>462900</v>
          </cell>
          <cell r="O225" t="str">
            <v>Vigente</v>
          </cell>
          <cell r="P225">
            <v>29900</v>
          </cell>
          <cell r="Q225" t="e">
            <v>#N/A</v>
          </cell>
        </row>
        <row r="226">
          <cell r="A226">
            <v>982001469</v>
          </cell>
          <cell r="B226" t="str">
            <v>MERQUEO S.A.S</v>
          </cell>
          <cell r="C226">
            <v>900871444</v>
          </cell>
          <cell r="D226" t="str">
            <v>12/09/2022</v>
          </cell>
          <cell r="G226">
            <v>335251</v>
          </cell>
          <cell r="H226">
            <v>0</v>
          </cell>
          <cell r="I226">
            <v>0</v>
          </cell>
          <cell r="J226">
            <v>0</v>
          </cell>
          <cell r="K226">
            <v>335251</v>
          </cell>
          <cell r="O226" t="str">
            <v>Vigente</v>
          </cell>
          <cell r="P226">
            <v>29900</v>
          </cell>
          <cell r="Q226">
            <v>44832</v>
          </cell>
        </row>
        <row r="227">
          <cell r="A227">
            <v>982001470</v>
          </cell>
          <cell r="B227" t="str">
            <v>MERQUEO S.A.S</v>
          </cell>
          <cell r="C227">
            <v>900871444</v>
          </cell>
          <cell r="D227" t="str">
            <v>12/09/2022</v>
          </cell>
          <cell r="G227">
            <v>127649</v>
          </cell>
          <cell r="H227">
            <v>0</v>
          </cell>
          <cell r="I227">
            <v>0</v>
          </cell>
          <cell r="J227">
            <v>0</v>
          </cell>
          <cell r="K227">
            <v>127649</v>
          </cell>
          <cell r="O227" t="str">
            <v>Vigente</v>
          </cell>
          <cell r="P227">
            <v>29900</v>
          </cell>
          <cell r="Q227">
            <v>44832</v>
          </cell>
        </row>
        <row r="228">
          <cell r="A228">
            <v>982001478</v>
          </cell>
          <cell r="B228" t="str">
            <v>MERQUEO S.A.S</v>
          </cell>
          <cell r="C228">
            <v>900871444</v>
          </cell>
          <cell r="D228" t="str">
            <v>19/09/2022</v>
          </cell>
          <cell r="G228">
            <v>4123830</v>
          </cell>
          <cell r="H228">
            <v>0</v>
          </cell>
          <cell r="I228">
            <v>3571.5</v>
          </cell>
          <cell r="J228">
            <v>0</v>
          </cell>
          <cell r="K228">
            <v>4127401.5</v>
          </cell>
          <cell r="O228" t="str">
            <v>Vigente</v>
          </cell>
          <cell r="P228">
            <v>30199</v>
          </cell>
          <cell r="Q228" t="e">
            <v>#N/A</v>
          </cell>
        </row>
        <row r="229">
          <cell r="A229">
            <v>982001479</v>
          </cell>
          <cell r="B229" t="str">
            <v>MERQUEO S.A.S</v>
          </cell>
          <cell r="C229">
            <v>900871444</v>
          </cell>
          <cell r="D229" t="str">
            <v>19/09/2022</v>
          </cell>
          <cell r="G229">
            <v>4123830</v>
          </cell>
          <cell r="H229">
            <v>0</v>
          </cell>
          <cell r="I229">
            <v>3571.5</v>
          </cell>
          <cell r="J229">
            <v>0</v>
          </cell>
          <cell r="K229">
            <v>4127401.5</v>
          </cell>
          <cell r="O229" t="str">
            <v>Vigente</v>
          </cell>
          <cell r="P229">
            <v>30199</v>
          </cell>
          <cell r="Q229" t="e">
            <v>#N/A</v>
          </cell>
        </row>
        <row r="230">
          <cell r="A230">
            <v>982001480</v>
          </cell>
          <cell r="B230" t="str">
            <v>MERQUEO S.A.S</v>
          </cell>
          <cell r="C230">
            <v>900871444</v>
          </cell>
          <cell r="D230" t="str">
            <v>19/09/2022</v>
          </cell>
          <cell r="G230">
            <v>694000</v>
          </cell>
          <cell r="H230">
            <v>0</v>
          </cell>
          <cell r="I230">
            <v>0</v>
          </cell>
          <cell r="J230">
            <v>0</v>
          </cell>
          <cell r="K230">
            <v>694000</v>
          </cell>
          <cell r="O230" t="str">
            <v>Vigente</v>
          </cell>
          <cell r="P230">
            <v>30200</v>
          </cell>
          <cell r="Q230" t="e">
            <v>#N/A</v>
          </cell>
        </row>
        <row r="231">
          <cell r="A231">
            <v>982001500</v>
          </cell>
          <cell r="B231" t="str">
            <v>MERQUEO S.A.S</v>
          </cell>
          <cell r="C231">
            <v>900871444</v>
          </cell>
          <cell r="D231" t="str">
            <v>15/10/2022</v>
          </cell>
          <cell r="G231">
            <v>151543</v>
          </cell>
          <cell r="H231">
            <v>0</v>
          </cell>
          <cell r="I231">
            <v>0</v>
          </cell>
          <cell r="J231">
            <v>0</v>
          </cell>
          <cell r="K231">
            <v>151543</v>
          </cell>
          <cell r="O231" t="str">
            <v>Vigente</v>
          </cell>
          <cell r="P231">
            <v>30524</v>
          </cell>
          <cell r="Q231">
            <v>44868</v>
          </cell>
        </row>
        <row r="232">
          <cell r="A232">
            <v>982001565</v>
          </cell>
          <cell r="B232" t="str">
            <v>MERQUEO S.A.S</v>
          </cell>
          <cell r="C232">
            <v>900871444</v>
          </cell>
          <cell r="D232" t="str">
            <v>02/12/2022</v>
          </cell>
          <cell r="G232">
            <v>62400</v>
          </cell>
          <cell r="H232">
            <v>0</v>
          </cell>
          <cell r="I232">
            <v>0</v>
          </cell>
          <cell r="J232">
            <v>0</v>
          </cell>
          <cell r="K232">
            <v>62400</v>
          </cell>
          <cell r="O232" t="str">
            <v>Vigente</v>
          </cell>
          <cell r="P232">
            <v>31180</v>
          </cell>
          <cell r="Q232" t="e">
            <v>#N/A</v>
          </cell>
        </row>
        <row r="233">
          <cell r="A233">
            <v>982001581</v>
          </cell>
          <cell r="B233" t="str">
            <v>MERQUEO S.A.S</v>
          </cell>
          <cell r="C233">
            <v>900871444</v>
          </cell>
          <cell r="D233" t="str">
            <v>16/12/2022</v>
          </cell>
          <cell r="G233">
            <v>289026</v>
          </cell>
          <cell r="H233">
            <v>0</v>
          </cell>
          <cell r="I233">
            <v>0</v>
          </cell>
          <cell r="J233">
            <v>0</v>
          </cell>
          <cell r="K233">
            <v>289026</v>
          </cell>
          <cell r="O233" t="str">
            <v>Vigente</v>
          </cell>
          <cell r="P233">
            <v>31367</v>
          </cell>
          <cell r="Q233">
            <v>44924</v>
          </cell>
        </row>
        <row r="234">
          <cell r="A234">
            <v>982001582</v>
          </cell>
          <cell r="B234" t="str">
            <v>MERQUEO S.A.S</v>
          </cell>
          <cell r="C234">
            <v>900871444</v>
          </cell>
          <cell r="D234" t="str">
            <v>16/12/2022</v>
          </cell>
          <cell r="G234">
            <v>362629</v>
          </cell>
          <cell r="H234">
            <v>0</v>
          </cell>
          <cell r="I234">
            <v>0</v>
          </cell>
          <cell r="J234">
            <v>0</v>
          </cell>
          <cell r="K234">
            <v>362629</v>
          </cell>
          <cell r="O234" t="str">
            <v>Vigente</v>
          </cell>
          <cell r="P234">
            <v>31366</v>
          </cell>
          <cell r="Q234">
            <v>44924</v>
          </cell>
        </row>
        <row r="235">
          <cell r="A235">
            <v>982001585</v>
          </cell>
          <cell r="B235" t="str">
            <v>MERQUEO S.A.S</v>
          </cell>
          <cell r="C235">
            <v>900871444</v>
          </cell>
          <cell r="D235" t="str">
            <v>20/12/2022</v>
          </cell>
          <cell r="G235">
            <v>288198</v>
          </cell>
          <cell r="H235">
            <v>0</v>
          </cell>
          <cell r="I235">
            <v>0</v>
          </cell>
          <cell r="J235">
            <v>0</v>
          </cell>
          <cell r="K235">
            <v>288198</v>
          </cell>
          <cell r="O235" t="str">
            <v>Vigente</v>
          </cell>
          <cell r="P235">
            <v>31429</v>
          </cell>
          <cell r="Q235">
            <v>44924</v>
          </cell>
        </row>
        <row r="236">
          <cell r="A236">
            <v>982001589</v>
          </cell>
          <cell r="B236" t="str">
            <v>MERQUEO S.A.S</v>
          </cell>
          <cell r="C236">
            <v>900871444</v>
          </cell>
          <cell r="D236" t="str">
            <v>22/12/2022</v>
          </cell>
          <cell r="G236">
            <v>1620000</v>
          </cell>
          <cell r="H236">
            <v>0</v>
          </cell>
          <cell r="I236">
            <v>0</v>
          </cell>
          <cell r="J236">
            <v>0</v>
          </cell>
          <cell r="K236">
            <v>1620000</v>
          </cell>
          <cell r="O236" t="str">
            <v>Vigente</v>
          </cell>
          <cell r="P236">
            <v>31458</v>
          </cell>
          <cell r="Q236" t="e">
            <v>#N/A</v>
          </cell>
        </row>
      </sheetData>
      <sheetData sheetId="2"/>
      <sheetData sheetId="3">
        <row r="2">
          <cell r="A2">
            <v>23339</v>
          </cell>
          <cell r="B2" t="str">
            <v>MERQUEO S.A.S</v>
          </cell>
          <cell r="C2" t="str">
            <v>NIT 900871444-8</v>
          </cell>
          <cell r="D2" t="str">
            <v>08/01/2021</v>
          </cell>
          <cell r="E2" t="str">
            <v>22/02/2021</v>
          </cell>
          <cell r="F2" t="str">
            <v>Credito</v>
          </cell>
          <cell r="G2">
            <v>30473358</v>
          </cell>
          <cell r="H2">
            <v>0</v>
          </cell>
          <cell r="I2">
            <v>34612.9</v>
          </cell>
          <cell r="J2">
            <v>0</v>
          </cell>
          <cell r="K2">
            <v>30507970.899999999</v>
          </cell>
          <cell r="L2">
            <v>0</v>
          </cell>
          <cell r="M2">
            <v>30507970.899999999</v>
          </cell>
          <cell r="N2">
            <v>0</v>
          </cell>
          <cell r="O2" t="str">
            <v>Pagada</v>
          </cell>
          <cell r="P2" t="str">
            <v/>
          </cell>
        </row>
        <row r="3">
          <cell r="A3">
            <v>23340</v>
          </cell>
          <cell r="B3" t="str">
            <v>MERQUEO S.A.S</v>
          </cell>
          <cell r="C3" t="str">
            <v>NIT 900871444-8</v>
          </cell>
          <cell r="D3" t="str">
            <v>08/01/2021</v>
          </cell>
          <cell r="E3" t="str">
            <v>09/03/2021</v>
          </cell>
          <cell r="F3" t="str">
            <v>Credito</v>
          </cell>
          <cell r="G3">
            <v>8908400</v>
          </cell>
          <cell r="H3">
            <v>0</v>
          </cell>
          <cell r="I3">
            <v>0</v>
          </cell>
          <cell r="J3">
            <v>0</v>
          </cell>
          <cell r="K3">
            <v>8908400</v>
          </cell>
          <cell r="L3">
            <v>0</v>
          </cell>
          <cell r="M3">
            <v>8908400</v>
          </cell>
          <cell r="N3">
            <v>0</v>
          </cell>
          <cell r="O3" t="str">
            <v>Pagada</v>
          </cell>
          <cell r="P3" t="str">
            <v/>
          </cell>
        </row>
        <row r="4">
          <cell r="A4">
            <v>23356</v>
          </cell>
          <cell r="B4" t="str">
            <v>MERQUEO S.A.S</v>
          </cell>
          <cell r="C4" t="str">
            <v>NIT 900871444-8</v>
          </cell>
          <cell r="D4" t="str">
            <v>12/01/2021</v>
          </cell>
          <cell r="E4" t="str">
            <v>26/02/2021</v>
          </cell>
          <cell r="F4" t="str">
            <v>Credito</v>
          </cell>
          <cell r="G4">
            <v>8841286</v>
          </cell>
          <cell r="H4">
            <v>0</v>
          </cell>
          <cell r="I4">
            <v>37554.300000000003</v>
          </cell>
          <cell r="J4">
            <v>0</v>
          </cell>
          <cell r="K4">
            <v>8878840.3000000007</v>
          </cell>
          <cell r="L4">
            <v>0</v>
          </cell>
          <cell r="M4">
            <v>8878840.3000000007</v>
          </cell>
          <cell r="N4">
            <v>0</v>
          </cell>
          <cell r="O4" t="str">
            <v>Pagada</v>
          </cell>
          <cell r="P4" t="str">
            <v>203948</v>
          </cell>
        </row>
        <row r="5">
          <cell r="A5">
            <v>23357</v>
          </cell>
          <cell r="B5" t="str">
            <v>MERQUEO S.A.S</v>
          </cell>
          <cell r="C5" t="str">
            <v>NIT 900871444-8</v>
          </cell>
          <cell r="D5" t="str">
            <v>12/01/2021</v>
          </cell>
          <cell r="E5" t="str">
            <v>13/03/2021</v>
          </cell>
          <cell r="F5" t="str">
            <v>Credito</v>
          </cell>
          <cell r="G5">
            <v>3325000</v>
          </cell>
          <cell r="H5">
            <v>0</v>
          </cell>
          <cell r="I5">
            <v>0</v>
          </cell>
          <cell r="J5">
            <v>0</v>
          </cell>
          <cell r="K5">
            <v>3325000</v>
          </cell>
          <cell r="L5">
            <v>0</v>
          </cell>
          <cell r="M5">
            <v>3325000</v>
          </cell>
          <cell r="N5">
            <v>0</v>
          </cell>
          <cell r="O5" t="str">
            <v>Pagada</v>
          </cell>
          <cell r="P5" t="str">
            <v>203948</v>
          </cell>
        </row>
        <row r="6">
          <cell r="A6">
            <v>23367</v>
          </cell>
          <cell r="B6" t="str">
            <v>MERQUEO S.A.S</v>
          </cell>
          <cell r="C6" t="str">
            <v>NIT 900871444-8</v>
          </cell>
          <cell r="D6" t="str">
            <v>14/01/2021</v>
          </cell>
          <cell r="E6" t="str">
            <v>15/03/2021</v>
          </cell>
          <cell r="F6" t="str">
            <v>Credito</v>
          </cell>
          <cell r="G6">
            <v>220000</v>
          </cell>
          <cell r="H6">
            <v>0</v>
          </cell>
          <cell r="I6">
            <v>0</v>
          </cell>
          <cell r="J6">
            <v>0</v>
          </cell>
          <cell r="K6">
            <v>220000</v>
          </cell>
          <cell r="L6">
            <v>0</v>
          </cell>
          <cell r="M6">
            <v>220000</v>
          </cell>
          <cell r="N6">
            <v>0</v>
          </cell>
          <cell r="O6" t="str">
            <v>Pagada</v>
          </cell>
          <cell r="P6" t="str">
            <v>204798</v>
          </cell>
        </row>
        <row r="7">
          <cell r="A7">
            <v>23368</v>
          </cell>
          <cell r="B7" t="str">
            <v>MERQUEO S.A.S</v>
          </cell>
          <cell r="C7" t="str">
            <v>NIT 900871444-8</v>
          </cell>
          <cell r="D7" t="str">
            <v>14/01/2021</v>
          </cell>
          <cell r="E7" t="str">
            <v>28/02/2021</v>
          </cell>
          <cell r="F7" t="str">
            <v>Credito</v>
          </cell>
          <cell r="G7">
            <v>4541732</v>
          </cell>
          <cell r="H7">
            <v>0</v>
          </cell>
          <cell r="I7">
            <v>32821.599999999999</v>
          </cell>
          <cell r="J7">
            <v>0</v>
          </cell>
          <cell r="K7">
            <v>4574553.5999999996</v>
          </cell>
          <cell r="L7">
            <v>0</v>
          </cell>
          <cell r="M7">
            <v>4574553.5999999996</v>
          </cell>
          <cell r="N7">
            <v>0</v>
          </cell>
          <cell r="O7" t="str">
            <v>Pagada</v>
          </cell>
          <cell r="P7" t="str">
            <v>204798</v>
          </cell>
        </row>
        <row r="8">
          <cell r="A8">
            <v>23418</v>
          </cell>
          <cell r="B8" t="str">
            <v>MERQUEO S.A.S</v>
          </cell>
          <cell r="C8" t="str">
            <v>NIT 900871444-8</v>
          </cell>
          <cell r="D8" t="str">
            <v>19/01/2021</v>
          </cell>
          <cell r="E8" t="str">
            <v>18/02/2021</v>
          </cell>
          <cell r="F8" t="str">
            <v>Credito</v>
          </cell>
          <cell r="G8">
            <v>4582204</v>
          </cell>
          <cell r="H8">
            <v>0</v>
          </cell>
          <cell r="I8">
            <v>8890.2000000000007</v>
          </cell>
          <cell r="J8">
            <v>0</v>
          </cell>
          <cell r="K8">
            <v>4591094.2</v>
          </cell>
          <cell r="L8">
            <v>0</v>
          </cell>
          <cell r="M8">
            <v>4591094.2</v>
          </cell>
          <cell r="N8">
            <v>0</v>
          </cell>
          <cell r="O8" t="str">
            <v>Pagada</v>
          </cell>
          <cell r="P8" t="str">
            <v>202708</v>
          </cell>
        </row>
        <row r="9">
          <cell r="A9">
            <v>23419</v>
          </cell>
          <cell r="B9" t="str">
            <v>MERQUEO S.A.S</v>
          </cell>
          <cell r="C9" t="str">
            <v>NIT 900871444-8</v>
          </cell>
          <cell r="D9" t="str">
            <v>19/01/2021</v>
          </cell>
          <cell r="E9" t="str">
            <v>05/03/2021</v>
          </cell>
          <cell r="F9" t="str">
            <v>Credito</v>
          </cell>
          <cell r="G9">
            <v>5315956</v>
          </cell>
          <cell r="H9">
            <v>0</v>
          </cell>
          <cell r="I9">
            <v>8227.7999999999993</v>
          </cell>
          <cell r="J9">
            <v>0</v>
          </cell>
          <cell r="K9">
            <v>5324183.8</v>
          </cell>
          <cell r="L9">
            <v>0</v>
          </cell>
          <cell r="M9">
            <v>5324183.8</v>
          </cell>
          <cell r="N9">
            <v>0</v>
          </cell>
          <cell r="O9" t="str">
            <v>Pagada</v>
          </cell>
          <cell r="P9" t="str">
            <v>206981</v>
          </cell>
        </row>
        <row r="10">
          <cell r="A10">
            <v>23437</v>
          </cell>
          <cell r="B10" t="str">
            <v>MERQUEO S.A.S</v>
          </cell>
          <cell r="C10" t="str">
            <v>NIT 900871444-8</v>
          </cell>
          <cell r="D10" t="str">
            <v>20/01/2021</v>
          </cell>
          <cell r="E10" t="str">
            <v>06/03/2021</v>
          </cell>
          <cell r="F10" t="str">
            <v>Credito</v>
          </cell>
          <cell r="G10">
            <v>12897934</v>
          </cell>
          <cell r="H10">
            <v>0</v>
          </cell>
          <cell r="I10">
            <v>37546.699999999997</v>
          </cell>
          <cell r="J10">
            <v>0</v>
          </cell>
          <cell r="K10">
            <v>12935480.699999999</v>
          </cell>
          <cell r="L10">
            <v>0</v>
          </cell>
          <cell r="M10">
            <v>12935480.699999999</v>
          </cell>
          <cell r="N10">
            <v>0</v>
          </cell>
          <cell r="O10" t="str">
            <v>Pagada</v>
          </cell>
          <cell r="P10" t="str">
            <v>206117</v>
          </cell>
        </row>
        <row r="11">
          <cell r="A11">
            <v>23438</v>
          </cell>
          <cell r="B11" t="str">
            <v>MERQUEO S.A.S</v>
          </cell>
          <cell r="C11" t="str">
            <v>NIT 900871444-8</v>
          </cell>
          <cell r="D11" t="str">
            <v>20/01/2021</v>
          </cell>
          <cell r="E11" t="str">
            <v>21/03/2021</v>
          </cell>
          <cell r="F11" t="str">
            <v>Credito</v>
          </cell>
          <cell r="G11">
            <v>2864400</v>
          </cell>
          <cell r="H11">
            <v>0</v>
          </cell>
          <cell r="I11">
            <v>0</v>
          </cell>
          <cell r="J11">
            <v>0</v>
          </cell>
          <cell r="K11">
            <v>2864400</v>
          </cell>
          <cell r="L11">
            <v>0</v>
          </cell>
          <cell r="M11">
            <v>2864400</v>
          </cell>
          <cell r="N11">
            <v>0</v>
          </cell>
          <cell r="O11" t="str">
            <v>Pagada</v>
          </cell>
          <cell r="P11" t="str">
            <v>206117</v>
          </cell>
        </row>
        <row r="12">
          <cell r="A12">
            <v>23452</v>
          </cell>
          <cell r="B12" t="str">
            <v>MERQUEO S.A.S</v>
          </cell>
          <cell r="C12" t="str">
            <v>NIT 900871444-8</v>
          </cell>
          <cell r="D12" t="str">
            <v>21/01/2021</v>
          </cell>
          <cell r="E12" t="str">
            <v>21/01/2021</v>
          </cell>
          <cell r="F12" t="str">
            <v>Contado</v>
          </cell>
          <cell r="G12">
            <v>228800</v>
          </cell>
          <cell r="H12">
            <v>0</v>
          </cell>
          <cell r="I12">
            <v>0</v>
          </cell>
          <cell r="J12">
            <v>0</v>
          </cell>
          <cell r="K12">
            <v>228800</v>
          </cell>
          <cell r="L12">
            <v>0</v>
          </cell>
          <cell r="M12">
            <v>228800</v>
          </cell>
          <cell r="N12">
            <v>0</v>
          </cell>
          <cell r="O12" t="str">
            <v>Pagada</v>
          </cell>
          <cell r="P12" t="str">
            <v>207642</v>
          </cell>
        </row>
        <row r="13">
          <cell r="A13">
            <v>23464</v>
          </cell>
          <cell r="B13" t="str">
            <v>MERQUEO S.A.S</v>
          </cell>
          <cell r="C13" t="str">
            <v>NIT 900871444-8</v>
          </cell>
          <cell r="D13" t="str">
            <v>21/01/2021</v>
          </cell>
          <cell r="E13" t="str">
            <v>07/03/2021</v>
          </cell>
          <cell r="F13" t="str">
            <v>Credito</v>
          </cell>
          <cell r="G13">
            <v>3134618</v>
          </cell>
          <cell r="H13">
            <v>0</v>
          </cell>
          <cell r="I13">
            <v>8705.9</v>
          </cell>
          <cell r="J13">
            <v>0</v>
          </cell>
          <cell r="K13">
            <v>3143323.9</v>
          </cell>
          <cell r="L13">
            <v>0</v>
          </cell>
          <cell r="M13">
            <v>3143323.9</v>
          </cell>
          <cell r="N13">
            <v>0</v>
          </cell>
          <cell r="O13" t="str">
            <v>Pagada</v>
          </cell>
          <cell r="P13" t="str">
            <v>207008</v>
          </cell>
        </row>
        <row r="14">
          <cell r="A14">
            <v>23465</v>
          </cell>
          <cell r="B14" t="str">
            <v>MERQUEO S.A.S</v>
          </cell>
          <cell r="C14" t="str">
            <v>NIT 900871444-8</v>
          </cell>
          <cell r="D14" t="str">
            <v>21/01/2021</v>
          </cell>
          <cell r="E14" t="str">
            <v>22/03/2021</v>
          </cell>
          <cell r="F14" t="str">
            <v>Credito</v>
          </cell>
          <cell r="G14">
            <v>743600</v>
          </cell>
          <cell r="H14">
            <v>0</v>
          </cell>
          <cell r="I14">
            <v>0</v>
          </cell>
          <cell r="J14">
            <v>0</v>
          </cell>
          <cell r="K14">
            <v>743600</v>
          </cell>
          <cell r="L14">
            <v>0</v>
          </cell>
          <cell r="M14">
            <v>743600</v>
          </cell>
          <cell r="N14">
            <v>0</v>
          </cell>
          <cell r="O14" t="str">
            <v>Pagada</v>
          </cell>
          <cell r="P14" t="str">
            <v>207008</v>
          </cell>
        </row>
        <row r="15">
          <cell r="A15">
            <v>23505</v>
          </cell>
          <cell r="B15" t="str">
            <v>MERQUEO S.A.S</v>
          </cell>
          <cell r="C15" t="str">
            <v>NIT 900871444-8</v>
          </cell>
          <cell r="D15" t="str">
            <v>26/01/2021</v>
          </cell>
          <cell r="E15" t="str">
            <v>12/03/2021</v>
          </cell>
          <cell r="F15" t="str">
            <v>Credito</v>
          </cell>
          <cell r="G15">
            <v>5074842</v>
          </cell>
          <cell r="H15">
            <v>0</v>
          </cell>
          <cell r="I15">
            <v>11392.1</v>
          </cell>
          <cell r="J15">
            <v>0</v>
          </cell>
          <cell r="K15">
            <v>5086234.0999999996</v>
          </cell>
          <cell r="L15">
            <v>0</v>
          </cell>
          <cell r="M15">
            <v>5086234.0999999996</v>
          </cell>
          <cell r="N15">
            <v>0</v>
          </cell>
          <cell r="O15" t="str">
            <v>Pagada</v>
          </cell>
          <cell r="P15" t="str">
            <v>208445</v>
          </cell>
        </row>
        <row r="16">
          <cell r="A16">
            <v>23506</v>
          </cell>
          <cell r="B16" t="str">
            <v>MERQUEO S.A.S</v>
          </cell>
          <cell r="C16" t="str">
            <v>NIT 900871444-8</v>
          </cell>
          <cell r="D16" t="str">
            <v>26/01/2021</v>
          </cell>
          <cell r="E16" t="str">
            <v>27/03/2021</v>
          </cell>
          <cell r="F16" t="str">
            <v>Credito</v>
          </cell>
          <cell r="G16">
            <v>2923800</v>
          </cell>
          <cell r="H16">
            <v>0</v>
          </cell>
          <cell r="I16">
            <v>0</v>
          </cell>
          <cell r="J16">
            <v>0</v>
          </cell>
          <cell r="K16">
            <v>2923800</v>
          </cell>
          <cell r="L16">
            <v>0</v>
          </cell>
          <cell r="M16">
            <v>2923800</v>
          </cell>
          <cell r="N16">
            <v>0</v>
          </cell>
          <cell r="O16" t="str">
            <v>Pagada</v>
          </cell>
          <cell r="P16" t="str">
            <v>208445</v>
          </cell>
        </row>
        <row r="17">
          <cell r="A17">
            <v>23518</v>
          </cell>
          <cell r="B17" t="str">
            <v>MERQUEO S.A.S</v>
          </cell>
          <cell r="C17" t="str">
            <v>NIT 900871444-8</v>
          </cell>
          <cell r="D17" t="str">
            <v>27/01/2021</v>
          </cell>
          <cell r="E17" t="str">
            <v>27/01/2021</v>
          </cell>
          <cell r="F17" t="str">
            <v>Contado</v>
          </cell>
          <cell r="G17">
            <v>1150000</v>
          </cell>
          <cell r="H17">
            <v>0</v>
          </cell>
          <cell r="I17">
            <v>0</v>
          </cell>
          <cell r="J17">
            <v>0</v>
          </cell>
          <cell r="K17">
            <v>1150000</v>
          </cell>
          <cell r="L17">
            <v>0</v>
          </cell>
          <cell r="M17">
            <v>0</v>
          </cell>
          <cell r="N17">
            <v>1150000</v>
          </cell>
          <cell r="O17" t="str">
            <v>NotaCredito</v>
          </cell>
          <cell r="P17" t="str">
            <v>206982</v>
          </cell>
        </row>
        <row r="18">
          <cell r="A18">
            <v>23519</v>
          </cell>
          <cell r="B18" t="str">
            <v>MERQUEO S.A.S</v>
          </cell>
          <cell r="C18" t="str">
            <v>NIT 900871444-8</v>
          </cell>
          <cell r="D18" t="str">
            <v>27/01/2021</v>
          </cell>
          <cell r="E18" t="str">
            <v>27/01/2021</v>
          </cell>
          <cell r="F18" t="str">
            <v>Contado</v>
          </cell>
          <cell r="G18">
            <v>3529000</v>
          </cell>
          <cell r="H18">
            <v>0</v>
          </cell>
          <cell r="I18">
            <v>0</v>
          </cell>
          <cell r="J18">
            <v>0</v>
          </cell>
          <cell r="K18">
            <v>3529000</v>
          </cell>
          <cell r="L18">
            <v>0</v>
          </cell>
          <cell r="M18">
            <v>0</v>
          </cell>
          <cell r="N18">
            <v>3529000</v>
          </cell>
          <cell r="O18" t="str">
            <v>NotaCredito</v>
          </cell>
          <cell r="P18" t="str">
            <v>208444</v>
          </cell>
        </row>
        <row r="19">
          <cell r="A19">
            <v>23524</v>
          </cell>
          <cell r="B19" t="str">
            <v>MERQUEO S.A.S</v>
          </cell>
          <cell r="C19" t="str">
            <v>NIT 900871444-8</v>
          </cell>
          <cell r="D19" t="str">
            <v>28/01/2021</v>
          </cell>
          <cell r="E19" t="str">
            <v>28/01/2021</v>
          </cell>
          <cell r="F19" t="str">
            <v>Contado</v>
          </cell>
          <cell r="G19">
            <v>3529400</v>
          </cell>
          <cell r="H19">
            <v>0</v>
          </cell>
          <cell r="I19">
            <v>0</v>
          </cell>
          <cell r="J19">
            <v>0</v>
          </cell>
          <cell r="K19">
            <v>3529400</v>
          </cell>
          <cell r="L19">
            <v>0</v>
          </cell>
          <cell r="M19">
            <v>0</v>
          </cell>
          <cell r="N19">
            <v>3529400</v>
          </cell>
          <cell r="O19" t="str">
            <v>NotaCredito</v>
          </cell>
          <cell r="P19" t="str">
            <v>208444</v>
          </cell>
        </row>
        <row r="20">
          <cell r="A20">
            <v>23539</v>
          </cell>
          <cell r="B20" t="str">
            <v>MERQUEO S.A.S</v>
          </cell>
          <cell r="C20" t="str">
            <v>NIT 900871444-8</v>
          </cell>
          <cell r="D20" t="str">
            <v>28/01/2021</v>
          </cell>
          <cell r="E20" t="str">
            <v>14/03/2021</v>
          </cell>
          <cell r="F20" t="str">
            <v>Credito</v>
          </cell>
          <cell r="G20">
            <v>956000</v>
          </cell>
          <cell r="H20">
            <v>0</v>
          </cell>
          <cell r="I20">
            <v>0</v>
          </cell>
          <cell r="J20">
            <v>0</v>
          </cell>
          <cell r="K20">
            <v>956000</v>
          </cell>
          <cell r="L20">
            <v>0</v>
          </cell>
          <cell r="M20">
            <v>0</v>
          </cell>
          <cell r="N20">
            <v>956000</v>
          </cell>
          <cell r="O20" t="str">
            <v>NotaCredito</v>
          </cell>
          <cell r="P20" t="str">
            <v>206982</v>
          </cell>
        </row>
        <row r="21">
          <cell r="A21">
            <v>23540</v>
          </cell>
          <cell r="B21" t="str">
            <v>MERQUEO S.A.S</v>
          </cell>
          <cell r="C21" t="str">
            <v>NIT 900871444-8</v>
          </cell>
          <cell r="D21" t="str">
            <v>28/01/2021</v>
          </cell>
          <cell r="E21" t="str">
            <v>14/03/2021</v>
          </cell>
          <cell r="F21" t="str">
            <v>Credito</v>
          </cell>
          <cell r="G21">
            <v>4930500</v>
          </cell>
          <cell r="H21">
            <v>0</v>
          </cell>
          <cell r="I21">
            <v>0</v>
          </cell>
          <cell r="J21">
            <v>0</v>
          </cell>
          <cell r="K21">
            <v>4930500</v>
          </cell>
          <cell r="L21">
            <v>0</v>
          </cell>
          <cell r="M21">
            <v>0</v>
          </cell>
          <cell r="N21">
            <v>4930500</v>
          </cell>
          <cell r="O21" t="str">
            <v>NotaCredito</v>
          </cell>
          <cell r="P21" t="str">
            <v>208444</v>
          </cell>
        </row>
        <row r="22">
          <cell r="A22">
            <v>23541</v>
          </cell>
          <cell r="B22" t="str">
            <v>MERQUEO S.A.S</v>
          </cell>
          <cell r="C22" t="str">
            <v>NIT 900871444-8</v>
          </cell>
          <cell r="D22" t="str">
            <v>28/01/2021</v>
          </cell>
          <cell r="E22" t="str">
            <v>14/03/2021</v>
          </cell>
          <cell r="F22" t="str">
            <v>Credito</v>
          </cell>
          <cell r="G22">
            <v>10085730</v>
          </cell>
          <cell r="H22">
            <v>0</v>
          </cell>
          <cell r="I22">
            <v>12381.5</v>
          </cell>
          <cell r="J22">
            <v>0</v>
          </cell>
          <cell r="K22">
            <v>10098111.5</v>
          </cell>
          <cell r="L22">
            <v>0</v>
          </cell>
          <cell r="M22">
            <v>10098111.5</v>
          </cell>
          <cell r="N22">
            <v>0</v>
          </cell>
          <cell r="O22" t="str">
            <v>Pagada</v>
          </cell>
          <cell r="P22" t="str">
            <v>209556</v>
          </cell>
        </row>
        <row r="23">
          <cell r="A23">
            <v>23542</v>
          </cell>
          <cell r="B23" t="str">
            <v>MERQUEO S.A.S</v>
          </cell>
          <cell r="C23" t="str">
            <v>NIT 900871444-8</v>
          </cell>
          <cell r="D23" t="str">
            <v>28/01/2021</v>
          </cell>
          <cell r="E23" t="str">
            <v>29/03/2021</v>
          </cell>
          <cell r="F23" t="str">
            <v>Credito</v>
          </cell>
          <cell r="G23">
            <v>7440600</v>
          </cell>
          <cell r="H23">
            <v>0</v>
          </cell>
          <cell r="I23">
            <v>0</v>
          </cell>
          <cell r="J23">
            <v>0</v>
          </cell>
          <cell r="K23">
            <v>7440600</v>
          </cell>
          <cell r="L23">
            <v>0</v>
          </cell>
          <cell r="M23">
            <v>7440600</v>
          </cell>
          <cell r="N23">
            <v>0</v>
          </cell>
          <cell r="O23" t="str">
            <v>Pagada</v>
          </cell>
          <cell r="P23" t="str">
            <v>209556</v>
          </cell>
        </row>
        <row r="24">
          <cell r="A24">
            <v>23554</v>
          </cell>
          <cell r="B24" t="str">
            <v>MERQUEO S.A.S</v>
          </cell>
          <cell r="C24" t="str">
            <v>NIT 900871444-8</v>
          </cell>
          <cell r="D24" t="str">
            <v>01/02/2021</v>
          </cell>
          <cell r="E24" t="str">
            <v>18/03/2021</v>
          </cell>
          <cell r="F24" t="str">
            <v>Credito</v>
          </cell>
          <cell r="G24">
            <v>956000</v>
          </cell>
          <cell r="H24">
            <v>0</v>
          </cell>
          <cell r="I24">
            <v>0</v>
          </cell>
          <cell r="J24">
            <v>0</v>
          </cell>
          <cell r="K24">
            <v>956000</v>
          </cell>
          <cell r="L24">
            <v>0</v>
          </cell>
          <cell r="M24">
            <v>956000</v>
          </cell>
          <cell r="N24">
            <v>0</v>
          </cell>
          <cell r="O24" t="str">
            <v>Pagada</v>
          </cell>
          <cell r="P24" t="str">
            <v>206982</v>
          </cell>
        </row>
        <row r="25">
          <cell r="A25">
            <v>23577</v>
          </cell>
          <cell r="B25" t="str">
            <v>MERQUEO S.A.S</v>
          </cell>
          <cell r="C25" t="str">
            <v>NIT 900871444-8</v>
          </cell>
          <cell r="D25" t="str">
            <v>02/02/2021</v>
          </cell>
          <cell r="E25" t="str">
            <v>19/03/2021</v>
          </cell>
          <cell r="F25" t="str">
            <v>Credito</v>
          </cell>
          <cell r="G25">
            <v>4060000</v>
          </cell>
          <cell r="H25">
            <v>0</v>
          </cell>
          <cell r="I25">
            <v>0</v>
          </cell>
          <cell r="J25">
            <v>0</v>
          </cell>
          <cell r="K25">
            <v>4060000</v>
          </cell>
          <cell r="L25">
            <v>0</v>
          </cell>
          <cell r="M25">
            <v>0</v>
          </cell>
          <cell r="N25">
            <v>4060000</v>
          </cell>
          <cell r="O25" t="str">
            <v>NotaCredito</v>
          </cell>
          <cell r="P25" t="str">
            <v>210912</v>
          </cell>
        </row>
        <row r="26">
          <cell r="A26">
            <v>23578</v>
          </cell>
          <cell r="B26" t="str">
            <v>MERQUEO S.A.S</v>
          </cell>
          <cell r="C26" t="str">
            <v>NIT 900871444-8</v>
          </cell>
          <cell r="D26" t="str">
            <v>02/02/2021</v>
          </cell>
          <cell r="E26" t="str">
            <v>03/04/2021</v>
          </cell>
          <cell r="F26" t="str">
            <v>Credito</v>
          </cell>
          <cell r="G26">
            <v>1106000</v>
          </cell>
          <cell r="H26">
            <v>0</v>
          </cell>
          <cell r="I26">
            <v>0</v>
          </cell>
          <cell r="J26">
            <v>0</v>
          </cell>
          <cell r="K26">
            <v>1106000</v>
          </cell>
          <cell r="L26">
            <v>0</v>
          </cell>
          <cell r="M26">
            <v>1106000</v>
          </cell>
          <cell r="N26">
            <v>0</v>
          </cell>
          <cell r="O26" t="str">
            <v>Pagada</v>
          </cell>
          <cell r="P26" t="str">
            <v>210912</v>
          </cell>
        </row>
        <row r="27">
          <cell r="A27">
            <v>23579</v>
          </cell>
          <cell r="B27" t="str">
            <v>MERQUEO S.A.S</v>
          </cell>
          <cell r="C27" t="str">
            <v>NIT 900871444-8</v>
          </cell>
          <cell r="D27" t="str">
            <v>02/02/2021</v>
          </cell>
          <cell r="E27" t="str">
            <v>19/03/2021</v>
          </cell>
          <cell r="F27" t="str">
            <v>Credito</v>
          </cell>
          <cell r="G27">
            <v>3430000</v>
          </cell>
          <cell r="H27">
            <v>0</v>
          </cell>
          <cell r="I27">
            <v>0</v>
          </cell>
          <cell r="J27">
            <v>0</v>
          </cell>
          <cell r="K27">
            <v>3430000</v>
          </cell>
          <cell r="L27">
            <v>0</v>
          </cell>
          <cell r="M27">
            <v>3340000</v>
          </cell>
          <cell r="N27">
            <v>90000</v>
          </cell>
          <cell r="O27" t="str">
            <v>Pagada</v>
          </cell>
          <cell r="P27" t="str">
            <v>210912</v>
          </cell>
        </row>
        <row r="28">
          <cell r="A28">
            <v>23584</v>
          </cell>
          <cell r="B28" t="str">
            <v>MERQUEO S.A.S</v>
          </cell>
          <cell r="C28" t="str">
            <v>NIT 900871444-8</v>
          </cell>
          <cell r="D28" t="str">
            <v>02/02/2021</v>
          </cell>
          <cell r="E28" t="str">
            <v>19/03/2021</v>
          </cell>
          <cell r="F28" t="str">
            <v>Credito</v>
          </cell>
          <cell r="G28">
            <v>5200500</v>
          </cell>
          <cell r="H28">
            <v>0</v>
          </cell>
          <cell r="I28">
            <v>0</v>
          </cell>
          <cell r="J28">
            <v>0</v>
          </cell>
          <cell r="K28">
            <v>5200500</v>
          </cell>
          <cell r="L28">
            <v>0</v>
          </cell>
          <cell r="M28">
            <v>5200500</v>
          </cell>
          <cell r="N28">
            <v>0</v>
          </cell>
          <cell r="O28" t="str">
            <v>Pagada</v>
          </cell>
          <cell r="P28" t="str">
            <v>208444</v>
          </cell>
        </row>
        <row r="29">
          <cell r="A29">
            <v>23638</v>
          </cell>
          <cell r="B29" t="str">
            <v>MERQUEO S.A.S</v>
          </cell>
          <cell r="C29" t="str">
            <v>NIT 900871444-8</v>
          </cell>
          <cell r="D29" t="str">
            <v>04/02/2021</v>
          </cell>
          <cell r="E29" t="str">
            <v>21/03/2021</v>
          </cell>
          <cell r="F29" t="str">
            <v>Credito</v>
          </cell>
          <cell r="G29">
            <v>13300888</v>
          </cell>
          <cell r="H29">
            <v>0</v>
          </cell>
          <cell r="I29">
            <v>12039.4</v>
          </cell>
          <cell r="J29">
            <v>0</v>
          </cell>
          <cell r="K29">
            <v>13312927.4</v>
          </cell>
          <cell r="L29">
            <v>0</v>
          </cell>
          <cell r="M29">
            <v>13312927.4</v>
          </cell>
          <cell r="N29">
            <v>0</v>
          </cell>
          <cell r="O29" t="str">
            <v>Pagada</v>
          </cell>
          <cell r="P29" t="str">
            <v>211882</v>
          </cell>
        </row>
        <row r="30">
          <cell r="A30">
            <v>23639</v>
          </cell>
          <cell r="B30" t="str">
            <v>MERQUEO S.A.S</v>
          </cell>
          <cell r="C30" t="str">
            <v>NIT 900871444-8</v>
          </cell>
          <cell r="D30" t="str">
            <v>04/02/2021</v>
          </cell>
          <cell r="E30" t="str">
            <v>05/04/2021</v>
          </cell>
          <cell r="F30" t="str">
            <v>Credito</v>
          </cell>
          <cell r="G30">
            <v>4583400</v>
          </cell>
          <cell r="H30">
            <v>0</v>
          </cell>
          <cell r="I30">
            <v>0</v>
          </cell>
          <cell r="J30">
            <v>0</v>
          </cell>
          <cell r="K30">
            <v>4583400</v>
          </cell>
          <cell r="L30">
            <v>0</v>
          </cell>
          <cell r="M30">
            <v>4583400</v>
          </cell>
          <cell r="N30">
            <v>0</v>
          </cell>
          <cell r="O30" t="str">
            <v>Pagada</v>
          </cell>
          <cell r="P30" t="str">
            <v>211882</v>
          </cell>
        </row>
        <row r="31">
          <cell r="A31">
            <v>23669</v>
          </cell>
          <cell r="B31" t="str">
            <v>MERQUEO S.A.S</v>
          </cell>
          <cell r="C31" t="str">
            <v>NIT 900871444-8</v>
          </cell>
          <cell r="D31" t="str">
            <v>09/02/2021</v>
          </cell>
          <cell r="E31" t="str">
            <v>26/03/2021</v>
          </cell>
          <cell r="F31" t="str">
            <v>Credito</v>
          </cell>
          <cell r="G31">
            <v>3285088</v>
          </cell>
          <cell r="H31">
            <v>0</v>
          </cell>
          <cell r="I31">
            <v>23754.400000000001</v>
          </cell>
          <cell r="J31">
            <v>0</v>
          </cell>
          <cell r="K31">
            <v>3308842.4</v>
          </cell>
          <cell r="L31">
            <v>0</v>
          </cell>
          <cell r="M31">
            <v>3308842.4</v>
          </cell>
          <cell r="N31">
            <v>0</v>
          </cell>
          <cell r="O31" t="str">
            <v>Pagada</v>
          </cell>
          <cell r="P31" t="str">
            <v>212740</v>
          </cell>
        </row>
        <row r="32">
          <cell r="A32">
            <v>23670</v>
          </cell>
          <cell r="B32" t="str">
            <v>MERQUEO S.A.S</v>
          </cell>
          <cell r="C32" t="str">
            <v>NIT 900871444-8</v>
          </cell>
          <cell r="D32" t="str">
            <v>09/02/2021</v>
          </cell>
          <cell r="E32" t="str">
            <v>10/04/2021</v>
          </cell>
          <cell r="F32" t="str">
            <v>Credito</v>
          </cell>
          <cell r="G32">
            <v>374000</v>
          </cell>
          <cell r="H32">
            <v>0</v>
          </cell>
          <cell r="I32">
            <v>0</v>
          </cell>
          <cell r="J32">
            <v>0</v>
          </cell>
          <cell r="K32">
            <v>374000</v>
          </cell>
          <cell r="L32">
            <v>0</v>
          </cell>
          <cell r="M32">
            <v>374000</v>
          </cell>
          <cell r="N32">
            <v>0</v>
          </cell>
          <cell r="O32" t="str">
            <v>Pagada</v>
          </cell>
          <cell r="P32" t="str">
            <v>212740</v>
          </cell>
        </row>
        <row r="33">
          <cell r="A33">
            <v>23696</v>
          </cell>
          <cell r="B33" t="str">
            <v>MERQUEO S.A.S</v>
          </cell>
          <cell r="C33" t="str">
            <v>NIT 900871444-8</v>
          </cell>
          <cell r="D33" t="str">
            <v>10/02/2021</v>
          </cell>
          <cell r="E33" t="str">
            <v>27/03/2021</v>
          </cell>
          <cell r="F33" t="str">
            <v>Credito</v>
          </cell>
          <cell r="G33">
            <v>14475126</v>
          </cell>
          <cell r="H33">
            <v>0</v>
          </cell>
          <cell r="I33">
            <v>26651.3</v>
          </cell>
          <cell r="J33">
            <v>0</v>
          </cell>
          <cell r="K33">
            <v>14501777.300000001</v>
          </cell>
          <cell r="L33">
            <v>0</v>
          </cell>
          <cell r="M33">
            <v>14151777.300000001</v>
          </cell>
          <cell r="N33">
            <v>350000</v>
          </cell>
          <cell r="O33" t="str">
            <v>Pagada</v>
          </cell>
          <cell r="P33" t="str">
            <v>214255</v>
          </cell>
        </row>
        <row r="34">
          <cell r="A34">
            <v>23710</v>
          </cell>
          <cell r="B34" t="str">
            <v>MERQUEO S.A.S</v>
          </cell>
          <cell r="C34" t="str">
            <v>NIT 900871444-8</v>
          </cell>
          <cell r="D34" t="str">
            <v>11/02/2021</v>
          </cell>
          <cell r="E34" t="str">
            <v>12/04/2021</v>
          </cell>
          <cell r="F34" t="str">
            <v>Credito</v>
          </cell>
          <cell r="G34">
            <v>4874000</v>
          </cell>
          <cell r="H34">
            <v>0</v>
          </cell>
          <cell r="I34">
            <v>0</v>
          </cell>
          <cell r="J34">
            <v>0</v>
          </cell>
          <cell r="K34">
            <v>4874000</v>
          </cell>
          <cell r="L34">
            <v>0</v>
          </cell>
          <cell r="M34">
            <v>4874000</v>
          </cell>
          <cell r="N34">
            <v>0</v>
          </cell>
          <cell r="O34" t="str">
            <v>Pagada</v>
          </cell>
          <cell r="P34" t="str">
            <v>214255</v>
          </cell>
        </row>
        <row r="35">
          <cell r="A35">
            <v>23711</v>
          </cell>
          <cell r="B35" t="str">
            <v>MERQUEO S.A.S</v>
          </cell>
          <cell r="C35" t="str">
            <v>NIT 900871444-8</v>
          </cell>
          <cell r="D35" t="str">
            <v>11/02/2021</v>
          </cell>
          <cell r="E35" t="str">
            <v>28/03/2021</v>
          </cell>
          <cell r="F35" t="str">
            <v>Credito</v>
          </cell>
          <cell r="G35">
            <v>1180000</v>
          </cell>
          <cell r="H35">
            <v>0</v>
          </cell>
          <cell r="I35">
            <v>0</v>
          </cell>
          <cell r="J35">
            <v>0</v>
          </cell>
          <cell r="K35">
            <v>1180000</v>
          </cell>
          <cell r="L35">
            <v>0</v>
          </cell>
          <cell r="M35">
            <v>1180000</v>
          </cell>
          <cell r="N35">
            <v>0</v>
          </cell>
          <cell r="O35" t="str">
            <v>Pagada</v>
          </cell>
          <cell r="P35" t="str">
            <v>214255</v>
          </cell>
        </row>
        <row r="36">
          <cell r="A36">
            <v>23734</v>
          </cell>
          <cell r="B36" t="str">
            <v>MERQUEO S.A.S</v>
          </cell>
          <cell r="C36" t="str">
            <v>NIT 900871444-8</v>
          </cell>
          <cell r="D36" t="str">
            <v>16/02/2021</v>
          </cell>
          <cell r="E36" t="str">
            <v>02/04/2021</v>
          </cell>
          <cell r="F36" t="str">
            <v>Credito</v>
          </cell>
          <cell r="G36">
            <v>7482064</v>
          </cell>
          <cell r="H36">
            <v>0</v>
          </cell>
          <cell r="I36">
            <v>9353.2000000000007</v>
          </cell>
          <cell r="J36">
            <v>0</v>
          </cell>
          <cell r="K36">
            <v>7491417.2000000002</v>
          </cell>
          <cell r="L36">
            <v>0</v>
          </cell>
          <cell r="M36">
            <v>7419417.2000000002</v>
          </cell>
          <cell r="N36">
            <v>72000</v>
          </cell>
          <cell r="O36" t="str">
            <v>Pagada</v>
          </cell>
          <cell r="P36" t="str">
            <v>215298</v>
          </cell>
        </row>
        <row r="37">
          <cell r="A37">
            <v>23735</v>
          </cell>
          <cell r="B37" t="str">
            <v>MERQUEO S.A.S</v>
          </cell>
          <cell r="C37" t="str">
            <v>NIT 900871444-8</v>
          </cell>
          <cell r="D37" t="str">
            <v>16/02/2021</v>
          </cell>
          <cell r="E37" t="str">
            <v>17/04/2021</v>
          </cell>
          <cell r="F37" t="str">
            <v>Credito</v>
          </cell>
          <cell r="G37">
            <v>3276800</v>
          </cell>
          <cell r="H37">
            <v>0</v>
          </cell>
          <cell r="I37">
            <v>0</v>
          </cell>
          <cell r="J37">
            <v>0</v>
          </cell>
          <cell r="K37">
            <v>3276800</v>
          </cell>
          <cell r="L37">
            <v>0</v>
          </cell>
          <cell r="M37">
            <v>3276800</v>
          </cell>
          <cell r="N37">
            <v>0</v>
          </cell>
          <cell r="O37" t="str">
            <v>Pagada</v>
          </cell>
          <cell r="P37" t="str">
            <v>215298</v>
          </cell>
        </row>
        <row r="38">
          <cell r="A38">
            <v>23784</v>
          </cell>
          <cell r="B38" t="str">
            <v>MERQUEO S.A.S</v>
          </cell>
          <cell r="C38" t="str">
            <v>NIT 900871444-8</v>
          </cell>
          <cell r="D38" t="str">
            <v>19/02/2021</v>
          </cell>
          <cell r="E38" t="str">
            <v>05/04/2021</v>
          </cell>
          <cell r="F38" t="str">
            <v>Credito</v>
          </cell>
          <cell r="G38">
            <v>11276272</v>
          </cell>
          <cell r="H38">
            <v>0</v>
          </cell>
          <cell r="I38">
            <v>8058.6</v>
          </cell>
          <cell r="J38">
            <v>0</v>
          </cell>
          <cell r="K38">
            <v>11284330.6</v>
          </cell>
          <cell r="L38">
            <v>0</v>
          </cell>
          <cell r="M38">
            <v>2949330.6</v>
          </cell>
          <cell r="N38">
            <v>8335000</v>
          </cell>
          <cell r="O38" t="str">
            <v>Pagada</v>
          </cell>
          <cell r="P38" t="str">
            <v>216553</v>
          </cell>
        </row>
        <row r="39">
          <cell r="A39">
            <v>23785</v>
          </cell>
          <cell r="B39" t="str">
            <v>MERQUEO S.A.S</v>
          </cell>
          <cell r="C39" t="str">
            <v>NIT 900871444-8</v>
          </cell>
          <cell r="D39" t="str">
            <v>19/02/2021</v>
          </cell>
          <cell r="E39" t="str">
            <v>20/04/2021</v>
          </cell>
          <cell r="F39" t="str">
            <v>Credito</v>
          </cell>
          <cell r="G39">
            <v>3280800</v>
          </cell>
          <cell r="H39">
            <v>0</v>
          </cell>
          <cell r="I39">
            <v>0</v>
          </cell>
          <cell r="J39">
            <v>0</v>
          </cell>
          <cell r="K39">
            <v>3280800</v>
          </cell>
          <cell r="L39">
            <v>0</v>
          </cell>
          <cell r="M39">
            <v>522000</v>
          </cell>
          <cell r="N39">
            <v>2758800</v>
          </cell>
          <cell r="O39" t="str">
            <v>Pagada</v>
          </cell>
          <cell r="P39" t="str">
            <v>216553</v>
          </cell>
        </row>
        <row r="40">
          <cell r="A40">
            <v>23793</v>
          </cell>
          <cell r="B40" t="str">
            <v>MERQUEO S.A.S</v>
          </cell>
          <cell r="C40" t="str">
            <v>NIT 900871444-8</v>
          </cell>
          <cell r="D40" t="str">
            <v>20/02/2021</v>
          </cell>
          <cell r="E40" t="str">
            <v>06/04/2021</v>
          </cell>
          <cell r="F40" t="str">
            <v>Credito</v>
          </cell>
          <cell r="G40">
            <v>7807000</v>
          </cell>
          <cell r="H40">
            <v>0</v>
          </cell>
          <cell r="I40">
            <v>0</v>
          </cell>
          <cell r="J40">
            <v>0</v>
          </cell>
          <cell r="K40">
            <v>7807000</v>
          </cell>
          <cell r="L40">
            <v>0</v>
          </cell>
          <cell r="M40">
            <v>7807000</v>
          </cell>
          <cell r="N40">
            <v>0</v>
          </cell>
          <cell r="O40" t="str">
            <v>Pagada</v>
          </cell>
          <cell r="P40" t="str">
            <v>216553</v>
          </cell>
        </row>
        <row r="41">
          <cell r="A41">
            <v>23794</v>
          </cell>
          <cell r="B41" t="str">
            <v>MERQUEO S.A.S</v>
          </cell>
          <cell r="C41" t="str">
            <v>NIT 900871444-8</v>
          </cell>
          <cell r="D41" t="str">
            <v>20/02/2021</v>
          </cell>
          <cell r="E41" t="str">
            <v>21/04/2021</v>
          </cell>
          <cell r="F41" t="str">
            <v>Credito</v>
          </cell>
          <cell r="G41">
            <v>2758800</v>
          </cell>
          <cell r="H41">
            <v>0</v>
          </cell>
          <cell r="I41">
            <v>0</v>
          </cell>
          <cell r="J41">
            <v>0</v>
          </cell>
          <cell r="K41">
            <v>2758800</v>
          </cell>
          <cell r="L41">
            <v>0</v>
          </cell>
          <cell r="M41">
            <v>2758800</v>
          </cell>
          <cell r="N41">
            <v>0</v>
          </cell>
          <cell r="O41" t="str">
            <v>Pagada</v>
          </cell>
          <cell r="P41" t="str">
            <v>216553</v>
          </cell>
        </row>
        <row r="42">
          <cell r="A42">
            <v>23795</v>
          </cell>
          <cell r="B42" t="str">
            <v>MERQUEO S.A.S</v>
          </cell>
          <cell r="C42" t="str">
            <v>NIT 900871444-8</v>
          </cell>
          <cell r="D42" t="str">
            <v>20/02/2021</v>
          </cell>
          <cell r="E42" t="str">
            <v>06/04/2021</v>
          </cell>
          <cell r="F42" t="str">
            <v>Credito</v>
          </cell>
          <cell r="G42">
            <v>528000</v>
          </cell>
          <cell r="H42">
            <v>0</v>
          </cell>
          <cell r="I42">
            <v>0</v>
          </cell>
          <cell r="J42">
            <v>0</v>
          </cell>
          <cell r="K42">
            <v>528000</v>
          </cell>
          <cell r="L42">
            <v>0</v>
          </cell>
          <cell r="M42">
            <v>528000</v>
          </cell>
          <cell r="N42">
            <v>0</v>
          </cell>
          <cell r="O42" t="str">
            <v>Pagada</v>
          </cell>
          <cell r="P42" t="str">
            <v>216553</v>
          </cell>
        </row>
        <row r="43">
          <cell r="A43">
            <v>23818</v>
          </cell>
          <cell r="B43" t="str">
            <v>MERQUEO S.A.S</v>
          </cell>
          <cell r="C43" t="str">
            <v>NIT 900871444-8</v>
          </cell>
          <cell r="D43" t="str">
            <v>23/02/2021</v>
          </cell>
          <cell r="E43" t="str">
            <v>09/04/2021</v>
          </cell>
          <cell r="F43" t="str">
            <v>Credito</v>
          </cell>
          <cell r="G43">
            <v>11218748</v>
          </cell>
          <cell r="H43">
            <v>0</v>
          </cell>
          <cell r="I43">
            <v>21087.4</v>
          </cell>
          <cell r="J43">
            <v>0</v>
          </cell>
          <cell r="K43">
            <v>11239835.4</v>
          </cell>
          <cell r="L43">
            <v>0</v>
          </cell>
          <cell r="M43">
            <v>11239835.4</v>
          </cell>
          <cell r="N43">
            <v>0</v>
          </cell>
          <cell r="O43" t="str">
            <v>Pagada</v>
          </cell>
          <cell r="P43" t="str">
            <v>217510</v>
          </cell>
        </row>
        <row r="44">
          <cell r="A44">
            <v>23819</v>
          </cell>
          <cell r="B44" t="str">
            <v>MERQUEO S.A.S</v>
          </cell>
          <cell r="C44" t="str">
            <v>NIT 900871444-8</v>
          </cell>
          <cell r="D44" t="str">
            <v>23/02/2021</v>
          </cell>
          <cell r="E44" t="str">
            <v>24/04/2021</v>
          </cell>
          <cell r="F44" t="str">
            <v>Credito</v>
          </cell>
          <cell r="G44">
            <v>2537600</v>
          </cell>
          <cell r="H44">
            <v>0</v>
          </cell>
          <cell r="I44">
            <v>0</v>
          </cell>
          <cell r="J44">
            <v>0</v>
          </cell>
          <cell r="K44">
            <v>2537600</v>
          </cell>
          <cell r="L44">
            <v>0</v>
          </cell>
          <cell r="M44">
            <v>2537600</v>
          </cell>
          <cell r="N44">
            <v>0</v>
          </cell>
          <cell r="O44" t="str">
            <v>Pagada</v>
          </cell>
          <cell r="P44" t="str">
            <v>217510</v>
          </cell>
        </row>
        <row r="45">
          <cell r="A45">
            <v>23825</v>
          </cell>
          <cell r="B45" t="str">
            <v>MERQUEO S.A.S</v>
          </cell>
          <cell r="C45" t="str">
            <v>NIT 900871444-8</v>
          </cell>
          <cell r="D45" t="str">
            <v>24/02/2021</v>
          </cell>
          <cell r="E45" t="str">
            <v>10/04/2021</v>
          </cell>
          <cell r="F45" t="str">
            <v>Credito</v>
          </cell>
          <cell r="G45">
            <v>2757000</v>
          </cell>
          <cell r="H45">
            <v>0</v>
          </cell>
          <cell r="I45">
            <v>0</v>
          </cell>
          <cell r="J45">
            <v>0</v>
          </cell>
          <cell r="K45">
            <v>2757000</v>
          </cell>
          <cell r="L45">
            <v>0</v>
          </cell>
          <cell r="M45">
            <v>2757000</v>
          </cell>
          <cell r="N45">
            <v>0</v>
          </cell>
          <cell r="O45" t="str">
            <v>Pagada</v>
          </cell>
          <cell r="P45" t="str">
            <v>219182</v>
          </cell>
        </row>
        <row r="46">
          <cell r="A46">
            <v>23827</v>
          </cell>
          <cell r="B46" t="str">
            <v>MERQUEO S.A.S</v>
          </cell>
          <cell r="C46" t="str">
            <v>NIT 900871444-8</v>
          </cell>
          <cell r="D46" t="str">
            <v>24/02/2021</v>
          </cell>
          <cell r="E46" t="str">
            <v>10/04/2021</v>
          </cell>
          <cell r="F46" t="str">
            <v>Credito</v>
          </cell>
          <cell r="G46">
            <v>6216156</v>
          </cell>
          <cell r="H46">
            <v>0</v>
          </cell>
          <cell r="I46">
            <v>8227.7999999999993</v>
          </cell>
          <cell r="J46">
            <v>0</v>
          </cell>
          <cell r="K46">
            <v>6224383.7999999998</v>
          </cell>
          <cell r="L46">
            <v>0</v>
          </cell>
          <cell r="M46">
            <v>6224383.7999999998</v>
          </cell>
          <cell r="N46">
            <v>0</v>
          </cell>
          <cell r="O46" t="str">
            <v>Pagada</v>
          </cell>
          <cell r="P46" t="str">
            <v>219183</v>
          </cell>
        </row>
        <row r="47">
          <cell r="A47">
            <v>23831</v>
          </cell>
          <cell r="B47" t="str">
            <v>MERQUEO S.A.S</v>
          </cell>
          <cell r="C47" t="str">
            <v>NIT 900871444-8</v>
          </cell>
          <cell r="D47" t="str">
            <v>25/02/2021</v>
          </cell>
          <cell r="E47" t="str">
            <v>26/04/2021</v>
          </cell>
          <cell r="F47" t="str">
            <v>Credito</v>
          </cell>
          <cell r="G47">
            <v>2841000</v>
          </cell>
          <cell r="H47">
            <v>0</v>
          </cell>
          <cell r="I47">
            <v>0</v>
          </cell>
          <cell r="J47">
            <v>0</v>
          </cell>
          <cell r="K47">
            <v>2841000</v>
          </cell>
          <cell r="L47">
            <v>0</v>
          </cell>
          <cell r="M47">
            <v>2841000</v>
          </cell>
          <cell r="N47">
            <v>0</v>
          </cell>
          <cell r="O47" t="str">
            <v>Pagada</v>
          </cell>
          <cell r="P47" t="str">
            <v>219673</v>
          </cell>
        </row>
        <row r="48">
          <cell r="A48">
            <v>23856</v>
          </cell>
          <cell r="B48" t="str">
            <v>MERQUEO S.A.S</v>
          </cell>
          <cell r="C48" t="str">
            <v>NIT 900871444-8</v>
          </cell>
          <cell r="D48" t="str">
            <v>26/02/2021</v>
          </cell>
          <cell r="E48" t="str">
            <v>12/04/2021</v>
          </cell>
          <cell r="F48" t="str">
            <v>Credito</v>
          </cell>
          <cell r="G48">
            <v>24158922</v>
          </cell>
          <cell r="H48">
            <v>0</v>
          </cell>
          <cell r="I48">
            <v>39251.1</v>
          </cell>
          <cell r="J48">
            <v>0</v>
          </cell>
          <cell r="K48">
            <v>24198173.100000001</v>
          </cell>
          <cell r="L48">
            <v>0</v>
          </cell>
          <cell r="M48">
            <v>24198173.100000001</v>
          </cell>
          <cell r="N48">
            <v>0</v>
          </cell>
          <cell r="O48" t="str">
            <v>Pagada</v>
          </cell>
          <cell r="P48" t="str">
            <v>219673</v>
          </cell>
        </row>
        <row r="49">
          <cell r="A49">
            <v>23857</v>
          </cell>
          <cell r="B49" t="str">
            <v>MERQUEO S.A.S</v>
          </cell>
          <cell r="C49" t="str">
            <v>NIT 900871444-8</v>
          </cell>
          <cell r="D49" t="str">
            <v>26/02/2021</v>
          </cell>
          <cell r="E49" t="str">
            <v>27/04/2021</v>
          </cell>
          <cell r="F49" t="str">
            <v>Credito</v>
          </cell>
          <cell r="G49">
            <v>10784400</v>
          </cell>
          <cell r="H49">
            <v>0</v>
          </cell>
          <cell r="I49">
            <v>0</v>
          </cell>
          <cell r="J49">
            <v>0</v>
          </cell>
          <cell r="K49">
            <v>10784400</v>
          </cell>
          <cell r="L49">
            <v>0</v>
          </cell>
          <cell r="M49">
            <v>10784400</v>
          </cell>
          <cell r="N49">
            <v>0</v>
          </cell>
          <cell r="O49" t="str">
            <v>Pagada</v>
          </cell>
          <cell r="P49" t="str">
            <v>219673</v>
          </cell>
        </row>
        <row r="50">
          <cell r="A50">
            <v>23907</v>
          </cell>
          <cell r="B50" t="str">
            <v>MERQUEO S.A.S</v>
          </cell>
          <cell r="C50" t="str">
            <v>NIT 900871444-8</v>
          </cell>
          <cell r="D50" t="str">
            <v>03/03/2021</v>
          </cell>
          <cell r="E50" t="str">
            <v>02/05/2021</v>
          </cell>
          <cell r="F50" t="str">
            <v>Credito</v>
          </cell>
          <cell r="G50">
            <v>3421600</v>
          </cell>
          <cell r="H50">
            <v>0</v>
          </cell>
          <cell r="I50">
            <v>0</v>
          </cell>
          <cell r="J50">
            <v>0</v>
          </cell>
          <cell r="K50">
            <v>3421600</v>
          </cell>
          <cell r="L50">
            <v>0</v>
          </cell>
          <cell r="M50">
            <v>3421600</v>
          </cell>
          <cell r="N50">
            <v>0</v>
          </cell>
          <cell r="O50" t="str">
            <v>Pagada</v>
          </cell>
          <cell r="P50" t="str">
            <v>220357</v>
          </cell>
        </row>
        <row r="51">
          <cell r="A51">
            <v>23908</v>
          </cell>
          <cell r="B51" t="str">
            <v>MERQUEO S.A.S</v>
          </cell>
          <cell r="C51" t="str">
            <v>NIT 900871444-8</v>
          </cell>
          <cell r="D51" t="str">
            <v>03/03/2021</v>
          </cell>
          <cell r="E51" t="str">
            <v>17/04/2021</v>
          </cell>
          <cell r="F51" t="str">
            <v>Credito</v>
          </cell>
          <cell r="G51">
            <v>17520566</v>
          </cell>
          <cell r="H51">
            <v>0</v>
          </cell>
          <cell r="I51">
            <v>14078.3</v>
          </cell>
          <cell r="J51">
            <v>0</v>
          </cell>
          <cell r="K51">
            <v>17534644.300000001</v>
          </cell>
          <cell r="L51">
            <v>0</v>
          </cell>
          <cell r="M51">
            <v>17534644.300000001</v>
          </cell>
          <cell r="N51">
            <v>0</v>
          </cell>
          <cell r="O51" t="str">
            <v>Pagada</v>
          </cell>
          <cell r="P51" t="str">
            <v>220357</v>
          </cell>
        </row>
        <row r="52">
          <cell r="A52">
            <v>23942</v>
          </cell>
          <cell r="B52" t="str">
            <v>MERQUEO S.A.S</v>
          </cell>
          <cell r="C52" t="str">
            <v>NIT 900871444-8</v>
          </cell>
          <cell r="D52" t="str">
            <v>05/03/2021</v>
          </cell>
          <cell r="E52" t="str">
            <v>04/05/2021</v>
          </cell>
          <cell r="F52" t="str">
            <v>Credito</v>
          </cell>
          <cell r="G52">
            <v>6220000</v>
          </cell>
          <cell r="H52">
            <v>0</v>
          </cell>
          <cell r="I52">
            <v>0</v>
          </cell>
          <cell r="J52">
            <v>0</v>
          </cell>
          <cell r="K52">
            <v>6220000</v>
          </cell>
          <cell r="L52">
            <v>0</v>
          </cell>
          <cell r="M52">
            <v>6220000</v>
          </cell>
          <cell r="N52">
            <v>0</v>
          </cell>
          <cell r="O52" t="str">
            <v>Pagada</v>
          </cell>
          <cell r="P52" t="str">
            <v>221494</v>
          </cell>
        </row>
        <row r="53">
          <cell r="A53">
            <v>23943</v>
          </cell>
          <cell r="B53" t="str">
            <v>MERQUEO S.A.S</v>
          </cell>
          <cell r="C53" t="str">
            <v>NIT 900871444-8</v>
          </cell>
          <cell r="D53" t="str">
            <v>05/03/2021</v>
          </cell>
          <cell r="E53" t="str">
            <v>19/04/2021</v>
          </cell>
          <cell r="F53" t="str">
            <v>Credito</v>
          </cell>
          <cell r="G53">
            <v>7895000</v>
          </cell>
          <cell r="H53">
            <v>0</v>
          </cell>
          <cell r="I53">
            <v>0</v>
          </cell>
          <cell r="J53">
            <v>0</v>
          </cell>
          <cell r="K53">
            <v>7895000</v>
          </cell>
          <cell r="L53">
            <v>0</v>
          </cell>
          <cell r="M53">
            <v>7895000</v>
          </cell>
          <cell r="N53">
            <v>0</v>
          </cell>
          <cell r="O53" t="str">
            <v>Pagada</v>
          </cell>
          <cell r="P53" t="str">
            <v>221494</v>
          </cell>
        </row>
        <row r="54">
          <cell r="A54">
            <v>23982</v>
          </cell>
          <cell r="B54" t="str">
            <v>MERQUEO S.A.S</v>
          </cell>
          <cell r="C54" t="str">
            <v>NIT 900871444-8</v>
          </cell>
          <cell r="D54" t="str">
            <v>09/03/2021</v>
          </cell>
          <cell r="E54" t="str">
            <v>23/04/2021</v>
          </cell>
          <cell r="F54" t="str">
            <v>Credito</v>
          </cell>
          <cell r="G54">
            <v>10586800</v>
          </cell>
          <cell r="H54">
            <v>0</v>
          </cell>
          <cell r="I54">
            <v>0</v>
          </cell>
          <cell r="J54">
            <v>0</v>
          </cell>
          <cell r="K54">
            <v>10586800</v>
          </cell>
          <cell r="L54">
            <v>0</v>
          </cell>
          <cell r="M54">
            <v>10586800</v>
          </cell>
          <cell r="N54">
            <v>0</v>
          </cell>
          <cell r="O54" t="str">
            <v>Pagada</v>
          </cell>
          <cell r="P54" t="str">
            <v>222684</v>
          </cell>
        </row>
        <row r="55">
          <cell r="A55">
            <v>23983</v>
          </cell>
          <cell r="B55" t="str">
            <v>MERQUEO S.A.S</v>
          </cell>
          <cell r="C55" t="str">
            <v>NIT 900871444-8</v>
          </cell>
          <cell r="D55" t="str">
            <v>09/03/2021</v>
          </cell>
          <cell r="E55" t="str">
            <v>23/04/2021</v>
          </cell>
          <cell r="F55" t="str">
            <v>Credito</v>
          </cell>
          <cell r="G55">
            <v>13508958</v>
          </cell>
          <cell r="H55">
            <v>0</v>
          </cell>
          <cell r="I55">
            <v>7847.9</v>
          </cell>
          <cell r="J55">
            <v>0</v>
          </cell>
          <cell r="K55">
            <v>13516805.9</v>
          </cell>
          <cell r="L55">
            <v>0</v>
          </cell>
          <cell r="M55">
            <v>13516805.9</v>
          </cell>
          <cell r="N55">
            <v>0</v>
          </cell>
          <cell r="O55" t="str">
            <v>Pagada</v>
          </cell>
          <cell r="P55" t="str">
            <v>222684</v>
          </cell>
        </row>
        <row r="56">
          <cell r="A56">
            <v>24001</v>
          </cell>
          <cell r="B56" t="str">
            <v>MERQUEO S.A.S</v>
          </cell>
          <cell r="C56" t="str">
            <v>NIT 900871444-8</v>
          </cell>
          <cell r="D56" t="str">
            <v>11/03/2021</v>
          </cell>
          <cell r="E56" t="str">
            <v>25/04/2021</v>
          </cell>
          <cell r="F56" t="str">
            <v>Credito</v>
          </cell>
          <cell r="G56">
            <v>6840942</v>
          </cell>
          <cell r="H56">
            <v>0</v>
          </cell>
          <cell r="I56">
            <v>16772.099999999999</v>
          </cell>
          <cell r="J56">
            <v>0</v>
          </cell>
          <cell r="K56">
            <v>6857714.0999999996</v>
          </cell>
          <cell r="L56">
            <v>0</v>
          </cell>
          <cell r="M56">
            <v>6857714.0999999996</v>
          </cell>
          <cell r="N56">
            <v>0</v>
          </cell>
          <cell r="O56" t="str">
            <v>Pagada</v>
          </cell>
          <cell r="P56" t="str">
            <v>223681</v>
          </cell>
        </row>
        <row r="57">
          <cell r="A57">
            <v>24002</v>
          </cell>
          <cell r="B57" t="str">
            <v>MERQUEO S.A.S</v>
          </cell>
          <cell r="C57" t="str">
            <v>NIT 900871444-8</v>
          </cell>
          <cell r="D57" t="str">
            <v>11/03/2021</v>
          </cell>
          <cell r="E57" t="str">
            <v>10/05/2021</v>
          </cell>
          <cell r="F57" t="str">
            <v>Credito</v>
          </cell>
          <cell r="G57">
            <v>2772000</v>
          </cell>
          <cell r="H57">
            <v>0</v>
          </cell>
          <cell r="I57">
            <v>0</v>
          </cell>
          <cell r="J57">
            <v>0</v>
          </cell>
          <cell r="K57">
            <v>2772000</v>
          </cell>
          <cell r="L57">
            <v>0</v>
          </cell>
          <cell r="M57">
            <v>2772000</v>
          </cell>
          <cell r="N57">
            <v>0</v>
          </cell>
          <cell r="O57" t="str">
            <v>Pagada</v>
          </cell>
          <cell r="P57" t="str">
            <v>223681</v>
          </cell>
        </row>
        <row r="58">
          <cell r="A58">
            <v>24037</v>
          </cell>
          <cell r="B58" t="str">
            <v>MERQUEO S.A.S</v>
          </cell>
          <cell r="C58" t="str">
            <v>NIT 900871444-8</v>
          </cell>
          <cell r="D58" t="str">
            <v>16/03/2021</v>
          </cell>
          <cell r="E58" t="str">
            <v>30/04/2021</v>
          </cell>
          <cell r="F58" t="str">
            <v>Credito</v>
          </cell>
          <cell r="G58">
            <v>7850374</v>
          </cell>
          <cell r="H58">
            <v>0</v>
          </cell>
          <cell r="I58">
            <v>30353.7</v>
          </cell>
          <cell r="J58">
            <v>0</v>
          </cell>
          <cell r="K58">
            <v>7880727.7000000002</v>
          </cell>
          <cell r="L58">
            <v>0</v>
          </cell>
          <cell r="M58">
            <v>7880727.7000000002</v>
          </cell>
          <cell r="N58">
            <v>0</v>
          </cell>
          <cell r="O58" t="str">
            <v>Pagada</v>
          </cell>
          <cell r="P58" t="str">
            <v>224850</v>
          </cell>
        </row>
        <row r="59">
          <cell r="A59">
            <v>24038</v>
          </cell>
          <cell r="B59" t="str">
            <v>MERQUEO S.A.S</v>
          </cell>
          <cell r="C59" t="str">
            <v>NIT 900871444-8</v>
          </cell>
          <cell r="D59" t="str">
            <v>16/03/2021</v>
          </cell>
          <cell r="E59" t="str">
            <v>15/05/2021</v>
          </cell>
          <cell r="F59" t="str">
            <v>Credito</v>
          </cell>
          <cell r="G59">
            <v>395000</v>
          </cell>
          <cell r="H59">
            <v>0</v>
          </cell>
          <cell r="I59">
            <v>0</v>
          </cell>
          <cell r="J59">
            <v>0</v>
          </cell>
          <cell r="K59">
            <v>395000</v>
          </cell>
          <cell r="L59">
            <v>0</v>
          </cell>
          <cell r="M59">
            <v>395000</v>
          </cell>
          <cell r="N59">
            <v>0</v>
          </cell>
          <cell r="O59" t="str">
            <v>Pagada</v>
          </cell>
          <cell r="P59" t="str">
            <v>224850</v>
          </cell>
        </row>
        <row r="60">
          <cell r="A60">
            <v>24075</v>
          </cell>
          <cell r="B60" t="str">
            <v>MERQUEO S.A.S</v>
          </cell>
          <cell r="C60" t="str">
            <v>NIT 900871444-8</v>
          </cell>
          <cell r="D60" t="str">
            <v>18/03/2021</v>
          </cell>
          <cell r="E60" t="str">
            <v>02/05/2021</v>
          </cell>
          <cell r="F60" t="str">
            <v>Credito</v>
          </cell>
          <cell r="G60">
            <v>2956836</v>
          </cell>
          <cell r="H60">
            <v>0</v>
          </cell>
          <cell r="I60">
            <v>9886.7999999999993</v>
          </cell>
          <cell r="J60">
            <v>0</v>
          </cell>
          <cell r="K60">
            <v>2966722.8</v>
          </cell>
          <cell r="L60">
            <v>0</v>
          </cell>
          <cell r="M60">
            <v>2966722.8</v>
          </cell>
          <cell r="N60">
            <v>0</v>
          </cell>
          <cell r="O60" t="str">
            <v>Pagada</v>
          </cell>
          <cell r="P60" t="str">
            <v>225833</v>
          </cell>
        </row>
        <row r="61">
          <cell r="A61">
            <v>24076</v>
          </cell>
          <cell r="B61" t="str">
            <v>MERQUEO S.A.S</v>
          </cell>
          <cell r="C61" t="str">
            <v>NIT 900871444-8</v>
          </cell>
          <cell r="D61" t="str">
            <v>18/03/2021</v>
          </cell>
          <cell r="E61" t="str">
            <v>17/05/2021</v>
          </cell>
          <cell r="F61" t="str">
            <v>Credito</v>
          </cell>
          <cell r="G61">
            <v>1127000</v>
          </cell>
          <cell r="H61">
            <v>0</v>
          </cell>
          <cell r="I61">
            <v>0</v>
          </cell>
          <cell r="J61">
            <v>0</v>
          </cell>
          <cell r="K61">
            <v>1127000</v>
          </cell>
          <cell r="L61">
            <v>0</v>
          </cell>
          <cell r="M61">
            <v>1127000</v>
          </cell>
          <cell r="N61">
            <v>0</v>
          </cell>
          <cell r="O61" t="str">
            <v>Pagada</v>
          </cell>
          <cell r="P61" t="str">
            <v>225833</v>
          </cell>
        </row>
        <row r="62">
          <cell r="A62">
            <v>24109</v>
          </cell>
          <cell r="B62" t="str">
            <v>MERQUEO S.A.S</v>
          </cell>
          <cell r="C62" t="str">
            <v>NIT 900871444-8</v>
          </cell>
          <cell r="D62" t="str">
            <v>23/03/2021</v>
          </cell>
          <cell r="E62" t="str">
            <v>07/05/2021</v>
          </cell>
          <cell r="F62" t="str">
            <v>Credito</v>
          </cell>
          <cell r="G62">
            <v>4317580</v>
          </cell>
          <cell r="H62">
            <v>0</v>
          </cell>
          <cell r="I62">
            <v>19669</v>
          </cell>
          <cell r="J62">
            <v>0</v>
          </cell>
          <cell r="K62">
            <v>4337249</v>
          </cell>
          <cell r="L62">
            <v>0</v>
          </cell>
          <cell r="M62">
            <v>0</v>
          </cell>
          <cell r="N62">
            <v>4337249</v>
          </cell>
          <cell r="O62" t="str">
            <v>NotaCredito</v>
          </cell>
          <cell r="P62" t="str">
            <v>226879</v>
          </cell>
        </row>
        <row r="63">
          <cell r="A63">
            <v>24110</v>
          </cell>
          <cell r="B63" t="str">
            <v>MERQUEO S.A.S</v>
          </cell>
          <cell r="C63" t="str">
            <v>NIT 900871444-8</v>
          </cell>
          <cell r="D63" t="str">
            <v>23/03/2021</v>
          </cell>
          <cell r="E63" t="str">
            <v>22/05/2021</v>
          </cell>
          <cell r="F63" t="str">
            <v>Credito</v>
          </cell>
          <cell r="G63">
            <v>2213000</v>
          </cell>
          <cell r="H63">
            <v>0</v>
          </cell>
          <cell r="I63">
            <v>0</v>
          </cell>
          <cell r="J63">
            <v>0</v>
          </cell>
          <cell r="K63">
            <v>2213000</v>
          </cell>
          <cell r="L63">
            <v>0</v>
          </cell>
          <cell r="M63">
            <v>2213000</v>
          </cell>
          <cell r="N63">
            <v>0</v>
          </cell>
          <cell r="O63" t="str">
            <v>Pagada</v>
          </cell>
          <cell r="P63" t="str">
            <v>226879</v>
          </cell>
        </row>
        <row r="64">
          <cell r="A64">
            <v>24117</v>
          </cell>
          <cell r="B64" t="str">
            <v>MERQUEO S.A.S</v>
          </cell>
          <cell r="C64" t="str">
            <v>NIT 900871444-8</v>
          </cell>
          <cell r="D64" t="str">
            <v>23/03/2021</v>
          </cell>
          <cell r="E64" t="str">
            <v>07/05/2021</v>
          </cell>
          <cell r="F64" t="str">
            <v>Credito</v>
          </cell>
          <cell r="G64">
            <v>4151580</v>
          </cell>
          <cell r="H64">
            <v>0</v>
          </cell>
          <cell r="I64">
            <v>19669</v>
          </cell>
          <cell r="J64">
            <v>0</v>
          </cell>
          <cell r="K64">
            <v>4171249</v>
          </cell>
          <cell r="L64">
            <v>0</v>
          </cell>
          <cell r="M64">
            <v>4171249</v>
          </cell>
          <cell r="N64">
            <v>0</v>
          </cell>
          <cell r="O64" t="str">
            <v>Pagada</v>
          </cell>
          <cell r="P64" t="str">
            <v>226879</v>
          </cell>
        </row>
        <row r="65">
          <cell r="A65">
            <v>24159</v>
          </cell>
          <cell r="B65" t="str">
            <v>MERQUEO S.A.S</v>
          </cell>
          <cell r="C65" t="str">
            <v>NIT 900871444-8</v>
          </cell>
          <cell r="D65" t="str">
            <v>26/03/2021</v>
          </cell>
          <cell r="E65" t="str">
            <v>25/05/2021</v>
          </cell>
          <cell r="F65" t="str">
            <v>Credito</v>
          </cell>
          <cell r="G65">
            <v>731000</v>
          </cell>
          <cell r="H65">
            <v>0</v>
          </cell>
          <cell r="I65">
            <v>0</v>
          </cell>
          <cell r="J65">
            <v>0</v>
          </cell>
          <cell r="K65">
            <v>731000</v>
          </cell>
          <cell r="L65">
            <v>0</v>
          </cell>
          <cell r="M65">
            <v>731000</v>
          </cell>
          <cell r="N65">
            <v>0</v>
          </cell>
          <cell r="O65" t="str">
            <v>Pagada</v>
          </cell>
          <cell r="P65" t="str">
            <v>227923</v>
          </cell>
        </row>
        <row r="66">
          <cell r="A66">
            <v>24160</v>
          </cell>
          <cell r="B66" t="str">
            <v>MERQUEO S.A.S</v>
          </cell>
          <cell r="C66" t="str">
            <v>NIT 900871444-8</v>
          </cell>
          <cell r="D66" t="str">
            <v>26/03/2021</v>
          </cell>
          <cell r="E66" t="str">
            <v>10/05/2021</v>
          </cell>
          <cell r="F66" t="str">
            <v>Credito</v>
          </cell>
          <cell r="G66">
            <v>8866340</v>
          </cell>
          <cell r="H66">
            <v>0</v>
          </cell>
          <cell r="I66">
            <v>28717</v>
          </cell>
          <cell r="J66">
            <v>0</v>
          </cell>
          <cell r="K66">
            <v>8895057</v>
          </cell>
          <cell r="L66">
            <v>0</v>
          </cell>
          <cell r="M66">
            <v>0</v>
          </cell>
          <cell r="N66">
            <v>8895057</v>
          </cell>
          <cell r="O66" t="str">
            <v>NotaCredito</v>
          </cell>
          <cell r="P66" t="str">
            <v>227923</v>
          </cell>
        </row>
        <row r="67">
          <cell r="A67">
            <v>24161</v>
          </cell>
          <cell r="B67" t="str">
            <v>MERQUEO S.A.S</v>
          </cell>
          <cell r="C67" t="str">
            <v>NIT 900871444-8</v>
          </cell>
          <cell r="D67" t="str">
            <v>26/03/2021</v>
          </cell>
          <cell r="E67" t="str">
            <v>10/05/2021</v>
          </cell>
          <cell r="F67" t="str">
            <v>Credito</v>
          </cell>
          <cell r="G67">
            <v>7930340</v>
          </cell>
          <cell r="H67">
            <v>0</v>
          </cell>
          <cell r="I67">
            <v>28717</v>
          </cell>
          <cell r="J67">
            <v>0</v>
          </cell>
          <cell r="K67">
            <v>7959057</v>
          </cell>
          <cell r="L67">
            <v>0</v>
          </cell>
          <cell r="M67">
            <v>7959057</v>
          </cell>
          <cell r="N67">
            <v>0</v>
          </cell>
          <cell r="O67" t="str">
            <v>Pagada</v>
          </cell>
          <cell r="P67" t="str">
            <v>227923</v>
          </cell>
        </row>
        <row r="68">
          <cell r="A68">
            <v>24221</v>
          </cell>
          <cell r="B68" t="str">
            <v>MERQUEO S.A.S</v>
          </cell>
          <cell r="C68" t="str">
            <v>NIT 900871444-8</v>
          </cell>
          <cell r="D68" t="str">
            <v>30/03/2021</v>
          </cell>
          <cell r="E68" t="str">
            <v>29/05/2021</v>
          </cell>
          <cell r="F68" t="str">
            <v>Credito</v>
          </cell>
          <cell r="G68">
            <v>15087000</v>
          </cell>
          <cell r="H68">
            <v>0</v>
          </cell>
          <cell r="I68">
            <v>0</v>
          </cell>
          <cell r="J68">
            <v>0</v>
          </cell>
          <cell r="K68">
            <v>15087000</v>
          </cell>
          <cell r="L68">
            <v>0</v>
          </cell>
          <cell r="M68">
            <v>15087000</v>
          </cell>
          <cell r="N68">
            <v>0</v>
          </cell>
          <cell r="O68" t="str">
            <v>Pagada</v>
          </cell>
          <cell r="P68" t="str">
            <v>228873</v>
          </cell>
        </row>
        <row r="69">
          <cell r="A69">
            <v>24222</v>
          </cell>
          <cell r="B69" t="str">
            <v>MERQUEO S.A.S</v>
          </cell>
          <cell r="C69" t="str">
            <v>NIT 900871444-8</v>
          </cell>
          <cell r="D69" t="str">
            <v>30/03/2021</v>
          </cell>
          <cell r="E69" t="str">
            <v>14/05/2021</v>
          </cell>
          <cell r="F69" t="str">
            <v>Credito</v>
          </cell>
          <cell r="G69">
            <v>19775710</v>
          </cell>
          <cell r="H69">
            <v>0</v>
          </cell>
          <cell r="I69">
            <v>10000.5</v>
          </cell>
          <cell r="J69">
            <v>0</v>
          </cell>
          <cell r="K69">
            <v>19785710.5</v>
          </cell>
          <cell r="L69">
            <v>0</v>
          </cell>
          <cell r="M69">
            <v>19785710.5</v>
          </cell>
          <cell r="N69">
            <v>0</v>
          </cell>
          <cell r="O69" t="str">
            <v>Pagada</v>
          </cell>
          <cell r="P69" t="str">
            <v>228873</v>
          </cell>
        </row>
        <row r="70">
          <cell r="A70">
            <v>24301</v>
          </cell>
          <cell r="B70" t="str">
            <v>MERQUEO S.A.S</v>
          </cell>
          <cell r="C70" t="str">
            <v>NIT 900871444-8</v>
          </cell>
          <cell r="D70" t="str">
            <v>08/04/2021</v>
          </cell>
          <cell r="E70" t="str">
            <v>23/05/2021</v>
          </cell>
          <cell r="F70" t="str">
            <v>Credito</v>
          </cell>
          <cell r="G70">
            <v>2163000</v>
          </cell>
          <cell r="H70">
            <v>0</v>
          </cell>
          <cell r="I70">
            <v>0</v>
          </cell>
          <cell r="J70">
            <v>0</v>
          </cell>
          <cell r="K70">
            <v>2163000</v>
          </cell>
          <cell r="L70">
            <v>0</v>
          </cell>
          <cell r="M70">
            <v>2163000</v>
          </cell>
          <cell r="N70">
            <v>0</v>
          </cell>
          <cell r="O70" t="str">
            <v>Pagada</v>
          </cell>
          <cell r="P70" t="str">
            <v>230649</v>
          </cell>
        </row>
        <row r="71">
          <cell r="A71">
            <v>24304</v>
          </cell>
          <cell r="B71" t="str">
            <v>MERQUEO S.A.S</v>
          </cell>
          <cell r="C71" t="str">
            <v>NIT 900871444-8</v>
          </cell>
          <cell r="D71" t="str">
            <v>08/04/2021</v>
          </cell>
          <cell r="E71" t="str">
            <v>23/05/2021</v>
          </cell>
          <cell r="F71" t="str">
            <v>Credito</v>
          </cell>
          <cell r="G71">
            <v>8343352</v>
          </cell>
          <cell r="H71">
            <v>0</v>
          </cell>
          <cell r="I71">
            <v>9552.6</v>
          </cell>
          <cell r="J71">
            <v>0</v>
          </cell>
          <cell r="K71">
            <v>8352904.5999999996</v>
          </cell>
          <cell r="L71">
            <v>0</v>
          </cell>
          <cell r="M71">
            <v>8348054.5999999996</v>
          </cell>
          <cell r="N71">
            <v>4850</v>
          </cell>
          <cell r="O71" t="str">
            <v>Pagada</v>
          </cell>
          <cell r="P71" t="str">
            <v>230650</v>
          </cell>
        </row>
        <row r="72">
          <cell r="A72">
            <v>24323</v>
          </cell>
          <cell r="B72" t="str">
            <v>MERQUEO S.A.S</v>
          </cell>
          <cell r="C72" t="str">
            <v>NIT 900871444-8</v>
          </cell>
          <cell r="D72" t="str">
            <v>09/04/2021</v>
          </cell>
          <cell r="E72" t="str">
            <v>24/05/2021</v>
          </cell>
          <cell r="F72" t="str">
            <v>Credito</v>
          </cell>
          <cell r="G72">
            <v>12192788</v>
          </cell>
          <cell r="H72">
            <v>0</v>
          </cell>
          <cell r="I72">
            <v>4514.3999999999996</v>
          </cell>
          <cell r="J72">
            <v>0</v>
          </cell>
          <cell r="K72">
            <v>12197302.4</v>
          </cell>
          <cell r="L72">
            <v>0</v>
          </cell>
          <cell r="M72">
            <v>12197302.4</v>
          </cell>
          <cell r="N72">
            <v>0</v>
          </cell>
          <cell r="O72" t="str">
            <v>Pagada</v>
          </cell>
          <cell r="P72" t="str">
            <v>231681</v>
          </cell>
        </row>
        <row r="73">
          <cell r="A73">
            <v>24324</v>
          </cell>
          <cell r="B73" t="str">
            <v>MERQUEO S.A.S</v>
          </cell>
          <cell r="C73" t="str">
            <v>NIT 900871444-8</v>
          </cell>
          <cell r="D73" t="str">
            <v>09/04/2021</v>
          </cell>
          <cell r="E73" t="str">
            <v>08/06/2021</v>
          </cell>
          <cell r="F73" t="str">
            <v>Credito</v>
          </cell>
          <cell r="G73">
            <v>6169200</v>
          </cell>
          <cell r="H73">
            <v>0</v>
          </cell>
          <cell r="I73">
            <v>0</v>
          </cell>
          <cell r="J73">
            <v>0</v>
          </cell>
          <cell r="K73">
            <v>6169200</v>
          </cell>
          <cell r="L73">
            <v>0</v>
          </cell>
          <cell r="M73">
            <v>6169200</v>
          </cell>
          <cell r="N73">
            <v>0</v>
          </cell>
          <cell r="O73" t="str">
            <v>Pagada</v>
          </cell>
          <cell r="P73" t="str">
            <v>231681</v>
          </cell>
        </row>
        <row r="74">
          <cell r="A74">
            <v>24332</v>
          </cell>
          <cell r="B74" t="str">
            <v>MERQUEO S.A.S</v>
          </cell>
          <cell r="C74" t="str">
            <v>NIT 900871444-8</v>
          </cell>
          <cell r="D74" t="str">
            <v>10/04/2021</v>
          </cell>
          <cell r="E74" t="str">
            <v>25/05/2021</v>
          </cell>
          <cell r="F74" t="str">
            <v>Credito</v>
          </cell>
          <cell r="G74">
            <v>962500</v>
          </cell>
          <cell r="H74">
            <v>0</v>
          </cell>
          <cell r="I74">
            <v>0</v>
          </cell>
          <cell r="J74">
            <v>0</v>
          </cell>
          <cell r="K74">
            <v>962500</v>
          </cell>
          <cell r="L74">
            <v>0</v>
          </cell>
          <cell r="M74">
            <v>0</v>
          </cell>
          <cell r="N74">
            <v>962500</v>
          </cell>
          <cell r="O74" t="str">
            <v>NotaCredito</v>
          </cell>
          <cell r="P74" t="str">
            <v>230648</v>
          </cell>
        </row>
        <row r="75">
          <cell r="A75">
            <v>24333</v>
          </cell>
          <cell r="B75" t="str">
            <v>MERQUEO S.A.S</v>
          </cell>
          <cell r="C75" t="str">
            <v>NIT 900871444-8</v>
          </cell>
          <cell r="D75" t="str">
            <v>10/04/2021</v>
          </cell>
          <cell r="E75" t="str">
            <v>25/05/2021</v>
          </cell>
          <cell r="F75" t="str">
            <v>Credito</v>
          </cell>
          <cell r="G75">
            <v>962500</v>
          </cell>
          <cell r="H75">
            <v>0</v>
          </cell>
          <cell r="I75">
            <v>0</v>
          </cell>
          <cell r="J75">
            <v>0</v>
          </cell>
          <cell r="K75">
            <v>962500</v>
          </cell>
          <cell r="L75">
            <v>0</v>
          </cell>
          <cell r="M75">
            <v>841700</v>
          </cell>
          <cell r="N75">
            <v>120800</v>
          </cell>
          <cell r="O75" t="str">
            <v>Pagada</v>
          </cell>
          <cell r="P75" t="str">
            <v>230648</v>
          </cell>
        </row>
        <row r="76">
          <cell r="A76">
            <v>24359</v>
          </cell>
          <cell r="B76" t="str">
            <v>MERQUEO S.A.S</v>
          </cell>
          <cell r="C76" t="str">
            <v>NIT 900871444-8</v>
          </cell>
          <cell r="D76" t="str">
            <v>13/04/2021</v>
          </cell>
          <cell r="E76" t="str">
            <v>28/05/2021</v>
          </cell>
          <cell r="F76" t="str">
            <v>Credito</v>
          </cell>
          <cell r="G76">
            <v>2510670</v>
          </cell>
          <cell r="H76">
            <v>0</v>
          </cell>
          <cell r="I76">
            <v>3333.5</v>
          </cell>
          <cell r="J76">
            <v>0</v>
          </cell>
          <cell r="K76">
            <v>2514003.5</v>
          </cell>
          <cell r="L76">
            <v>0</v>
          </cell>
          <cell r="M76">
            <v>2514003.5</v>
          </cell>
          <cell r="N76">
            <v>0</v>
          </cell>
          <cell r="O76" t="str">
            <v>Pagada</v>
          </cell>
          <cell r="P76" t="str">
            <v>232533</v>
          </cell>
        </row>
        <row r="77">
          <cell r="A77">
            <v>24360</v>
          </cell>
          <cell r="B77" t="str">
            <v>MERQUEO S.A.S</v>
          </cell>
          <cell r="C77" t="str">
            <v>NIT 900871444-8</v>
          </cell>
          <cell r="D77" t="str">
            <v>13/04/2021</v>
          </cell>
          <cell r="E77" t="str">
            <v>12/06/2021</v>
          </cell>
          <cell r="F77" t="str">
            <v>Credito</v>
          </cell>
          <cell r="G77">
            <v>1258400</v>
          </cell>
          <cell r="H77">
            <v>0</v>
          </cell>
          <cell r="I77">
            <v>0</v>
          </cell>
          <cell r="J77">
            <v>0</v>
          </cell>
          <cell r="K77">
            <v>1258400</v>
          </cell>
          <cell r="L77">
            <v>0</v>
          </cell>
          <cell r="M77">
            <v>1258400</v>
          </cell>
          <cell r="N77">
            <v>0</v>
          </cell>
          <cell r="O77" t="str">
            <v>Pagada</v>
          </cell>
          <cell r="P77" t="str">
            <v>232533</v>
          </cell>
        </row>
        <row r="78">
          <cell r="A78">
            <v>24410</v>
          </cell>
          <cell r="B78" t="str">
            <v>MERQUEO S.A.S</v>
          </cell>
          <cell r="C78" t="str">
            <v>NIT 900871444-8</v>
          </cell>
          <cell r="D78" t="str">
            <v>17/04/2021</v>
          </cell>
          <cell r="E78" t="str">
            <v>01/06/2021</v>
          </cell>
          <cell r="F78" t="str">
            <v>Credito</v>
          </cell>
          <cell r="G78">
            <v>6550560</v>
          </cell>
          <cell r="H78">
            <v>0</v>
          </cell>
          <cell r="I78">
            <v>40478</v>
          </cell>
          <cell r="J78">
            <v>0</v>
          </cell>
          <cell r="K78">
            <v>6591038</v>
          </cell>
          <cell r="L78">
            <v>0</v>
          </cell>
          <cell r="M78">
            <v>6591038</v>
          </cell>
          <cell r="N78">
            <v>0</v>
          </cell>
          <cell r="O78" t="str">
            <v>Pagada</v>
          </cell>
          <cell r="P78" t="str">
            <v>234116</v>
          </cell>
        </row>
        <row r="79">
          <cell r="A79">
            <v>24411</v>
          </cell>
          <cell r="B79" t="str">
            <v>MERQUEO S.A.S</v>
          </cell>
          <cell r="C79" t="str">
            <v>NIT 900871444-8</v>
          </cell>
          <cell r="D79" t="str">
            <v>17/04/2021</v>
          </cell>
          <cell r="E79" t="str">
            <v>16/06/2021</v>
          </cell>
          <cell r="F79" t="str">
            <v>Credito</v>
          </cell>
          <cell r="G79">
            <v>15387200</v>
          </cell>
          <cell r="H79">
            <v>0</v>
          </cell>
          <cell r="I79">
            <v>0</v>
          </cell>
          <cell r="J79">
            <v>0</v>
          </cell>
          <cell r="K79">
            <v>15387200</v>
          </cell>
          <cell r="L79">
            <v>0</v>
          </cell>
          <cell r="M79">
            <v>15387200</v>
          </cell>
          <cell r="N79">
            <v>0</v>
          </cell>
          <cell r="O79" t="str">
            <v>Pagada</v>
          </cell>
          <cell r="P79" t="str">
            <v>234116</v>
          </cell>
        </row>
        <row r="80">
          <cell r="A80">
            <v>24443</v>
          </cell>
          <cell r="B80" t="str">
            <v>MERQUEO S.A.S</v>
          </cell>
          <cell r="C80" t="str">
            <v>NIT 900871444-8</v>
          </cell>
          <cell r="D80" t="str">
            <v>20/04/2021</v>
          </cell>
          <cell r="E80" t="str">
            <v>04/06/2021</v>
          </cell>
          <cell r="F80" t="str">
            <v>Credito</v>
          </cell>
          <cell r="G80">
            <v>6703130</v>
          </cell>
          <cell r="H80">
            <v>0</v>
          </cell>
          <cell r="I80">
            <v>12381.5</v>
          </cell>
          <cell r="J80">
            <v>0</v>
          </cell>
          <cell r="K80">
            <v>6715511.5</v>
          </cell>
          <cell r="L80">
            <v>0</v>
          </cell>
          <cell r="M80">
            <v>6715511.5</v>
          </cell>
          <cell r="N80">
            <v>0</v>
          </cell>
          <cell r="O80" t="str">
            <v>Pagada</v>
          </cell>
          <cell r="P80" t="str">
            <v>235160</v>
          </cell>
        </row>
        <row r="81">
          <cell r="A81">
            <v>24444</v>
          </cell>
          <cell r="B81" t="str">
            <v>MERQUEO S.A.S</v>
          </cell>
          <cell r="C81" t="str">
            <v>NIT 900871444-8</v>
          </cell>
          <cell r="D81" t="str">
            <v>20/04/2021</v>
          </cell>
          <cell r="E81" t="str">
            <v>19/06/2021</v>
          </cell>
          <cell r="F81" t="str">
            <v>Credito</v>
          </cell>
          <cell r="G81">
            <v>2574000</v>
          </cell>
          <cell r="H81">
            <v>0</v>
          </cell>
          <cell r="I81">
            <v>0</v>
          </cell>
          <cell r="J81">
            <v>0</v>
          </cell>
          <cell r="K81">
            <v>2574000</v>
          </cell>
          <cell r="L81">
            <v>0</v>
          </cell>
          <cell r="M81">
            <v>2574000</v>
          </cell>
          <cell r="N81">
            <v>0</v>
          </cell>
          <cell r="O81" t="str">
            <v>Pagada</v>
          </cell>
          <cell r="P81" t="str">
            <v>235160</v>
          </cell>
        </row>
        <row r="82">
          <cell r="A82">
            <v>24450</v>
          </cell>
          <cell r="B82" t="str">
            <v>MERQUEO S.A.S</v>
          </cell>
          <cell r="C82" t="str">
            <v>NIT 900871444-8</v>
          </cell>
          <cell r="D82" t="str">
            <v>20/04/2021</v>
          </cell>
          <cell r="E82" t="str">
            <v>04/06/2021</v>
          </cell>
          <cell r="F82" t="str">
            <v>Credito</v>
          </cell>
          <cell r="G82">
            <v>6201000</v>
          </cell>
          <cell r="H82">
            <v>0</v>
          </cell>
          <cell r="I82">
            <v>16000</v>
          </cell>
          <cell r="J82">
            <v>0</v>
          </cell>
          <cell r="K82">
            <v>6217000</v>
          </cell>
          <cell r="L82">
            <v>0</v>
          </cell>
          <cell r="M82">
            <v>6217000</v>
          </cell>
          <cell r="N82">
            <v>0</v>
          </cell>
          <cell r="O82" t="str">
            <v>Pagada</v>
          </cell>
          <cell r="P82" t="str">
            <v>235161</v>
          </cell>
        </row>
        <row r="83">
          <cell r="A83">
            <v>24493</v>
          </cell>
          <cell r="B83" t="str">
            <v>MERQUEO S.A.S</v>
          </cell>
          <cell r="C83" t="str">
            <v>NIT 900871444-8</v>
          </cell>
          <cell r="D83" t="str">
            <v>24/04/2021</v>
          </cell>
          <cell r="E83" t="str">
            <v>08/06/2021</v>
          </cell>
          <cell r="F83" t="str">
            <v>Credito</v>
          </cell>
          <cell r="G83">
            <v>9567290</v>
          </cell>
          <cell r="H83">
            <v>0</v>
          </cell>
          <cell r="I83">
            <v>10119.5</v>
          </cell>
          <cell r="J83">
            <v>0</v>
          </cell>
          <cell r="K83">
            <v>9577409.5</v>
          </cell>
          <cell r="L83">
            <v>0</v>
          </cell>
          <cell r="M83">
            <v>9577409.5</v>
          </cell>
          <cell r="N83">
            <v>0</v>
          </cell>
          <cell r="O83" t="str">
            <v>Pagada</v>
          </cell>
          <cell r="P83" t="str">
            <v>236498</v>
          </cell>
        </row>
        <row r="84">
          <cell r="A84">
            <v>24494</v>
          </cell>
          <cell r="B84" t="str">
            <v>MERQUEO S.A.S</v>
          </cell>
          <cell r="C84" t="str">
            <v>NIT 900871444-8</v>
          </cell>
          <cell r="D84" t="str">
            <v>24/04/2021</v>
          </cell>
          <cell r="E84" t="str">
            <v>23/06/2021</v>
          </cell>
          <cell r="F84" t="str">
            <v>Credito</v>
          </cell>
          <cell r="G84">
            <v>10247600</v>
          </cell>
          <cell r="H84">
            <v>0</v>
          </cell>
          <cell r="I84">
            <v>0</v>
          </cell>
          <cell r="J84">
            <v>0</v>
          </cell>
          <cell r="K84">
            <v>10247600</v>
          </cell>
          <cell r="L84">
            <v>0</v>
          </cell>
          <cell r="M84">
            <v>10247600</v>
          </cell>
          <cell r="N84">
            <v>0</v>
          </cell>
          <cell r="O84" t="str">
            <v>Pagada</v>
          </cell>
          <cell r="P84" t="str">
            <v>236498</v>
          </cell>
        </row>
        <row r="85">
          <cell r="A85">
            <v>24495</v>
          </cell>
          <cell r="B85" t="str">
            <v>MERQUEO S.A.S</v>
          </cell>
          <cell r="C85" t="str">
            <v>NIT 900871444-8</v>
          </cell>
          <cell r="D85" t="str">
            <v>24/04/2021</v>
          </cell>
          <cell r="E85" t="str">
            <v>23/06/2021</v>
          </cell>
          <cell r="F85" t="str">
            <v>Credito</v>
          </cell>
          <cell r="G85">
            <v>522000</v>
          </cell>
          <cell r="H85">
            <v>0</v>
          </cell>
          <cell r="I85">
            <v>0</v>
          </cell>
          <cell r="J85">
            <v>0</v>
          </cell>
          <cell r="K85">
            <v>522000</v>
          </cell>
          <cell r="L85">
            <v>0</v>
          </cell>
          <cell r="M85">
            <v>522000</v>
          </cell>
          <cell r="N85">
            <v>0</v>
          </cell>
          <cell r="O85" t="str">
            <v>Pagada</v>
          </cell>
          <cell r="P85" t="str">
            <v>237436</v>
          </cell>
        </row>
        <row r="86">
          <cell r="A86">
            <v>24496</v>
          </cell>
          <cell r="B86" t="str">
            <v>MERQUEO S.A.S</v>
          </cell>
          <cell r="C86" t="str">
            <v>NIT 900871444-8</v>
          </cell>
          <cell r="D86" t="str">
            <v>24/04/2021</v>
          </cell>
          <cell r="E86" t="str">
            <v>08/06/2021</v>
          </cell>
          <cell r="F86" t="str">
            <v>Credito</v>
          </cell>
          <cell r="G86">
            <v>11397164</v>
          </cell>
          <cell r="H86">
            <v>0</v>
          </cell>
          <cell r="I86">
            <v>9353.2000000000007</v>
          </cell>
          <cell r="J86">
            <v>0</v>
          </cell>
          <cell r="K86">
            <v>11406517.199999999</v>
          </cell>
          <cell r="L86">
            <v>0</v>
          </cell>
          <cell r="M86">
            <v>11406517.199999999</v>
          </cell>
          <cell r="N86">
            <v>0</v>
          </cell>
          <cell r="O86" t="str">
            <v>Pagada</v>
          </cell>
          <cell r="P86" t="str">
            <v>237436</v>
          </cell>
        </row>
        <row r="87">
          <cell r="A87">
            <v>24566</v>
          </cell>
          <cell r="B87" t="str">
            <v>MERQUEO S.A.S</v>
          </cell>
          <cell r="C87" t="str">
            <v>NIT 900871444-8</v>
          </cell>
          <cell r="D87" t="str">
            <v>29/04/2021</v>
          </cell>
          <cell r="E87" t="str">
            <v>13/06/2021</v>
          </cell>
          <cell r="F87" t="str">
            <v>Credito</v>
          </cell>
          <cell r="G87">
            <v>3234200</v>
          </cell>
          <cell r="H87">
            <v>0</v>
          </cell>
          <cell r="I87">
            <v>0</v>
          </cell>
          <cell r="J87">
            <v>0</v>
          </cell>
          <cell r="K87">
            <v>3234200</v>
          </cell>
          <cell r="L87">
            <v>0</v>
          </cell>
          <cell r="M87">
            <v>3234200</v>
          </cell>
          <cell r="N87">
            <v>0</v>
          </cell>
          <cell r="O87" t="str">
            <v>Pagada</v>
          </cell>
          <cell r="P87" t="str">
            <v>239052</v>
          </cell>
        </row>
        <row r="88">
          <cell r="A88">
            <v>24567</v>
          </cell>
          <cell r="B88" t="str">
            <v>MERQUEO S.A.S</v>
          </cell>
          <cell r="C88" t="str">
            <v>NIT 900871444-8</v>
          </cell>
          <cell r="D88" t="str">
            <v>29/04/2021</v>
          </cell>
          <cell r="E88" t="str">
            <v>28/06/2021</v>
          </cell>
          <cell r="F88" t="str">
            <v>Credito</v>
          </cell>
          <cell r="G88">
            <v>4884800</v>
          </cell>
          <cell r="H88">
            <v>0</v>
          </cell>
          <cell r="I88">
            <v>0</v>
          </cell>
          <cell r="J88">
            <v>0</v>
          </cell>
          <cell r="K88">
            <v>4884800</v>
          </cell>
          <cell r="L88">
            <v>0</v>
          </cell>
          <cell r="M88">
            <v>4884800</v>
          </cell>
          <cell r="N88">
            <v>0</v>
          </cell>
          <cell r="O88" t="str">
            <v>Pagada</v>
          </cell>
          <cell r="P88" t="str">
            <v>239052</v>
          </cell>
        </row>
        <row r="89">
          <cell r="A89">
            <v>24605</v>
          </cell>
          <cell r="B89" t="str">
            <v>MERQUEO S.A.S</v>
          </cell>
          <cell r="C89" t="str">
            <v>NIT 900871444-8</v>
          </cell>
          <cell r="D89" t="str">
            <v>04/05/2021</v>
          </cell>
          <cell r="E89" t="str">
            <v>03/07/2021</v>
          </cell>
          <cell r="F89" t="str">
            <v>Credito</v>
          </cell>
          <cell r="G89">
            <v>3497000</v>
          </cell>
          <cell r="H89">
            <v>0</v>
          </cell>
          <cell r="I89">
            <v>0</v>
          </cell>
          <cell r="J89">
            <v>0</v>
          </cell>
          <cell r="K89">
            <v>3497000</v>
          </cell>
          <cell r="L89">
            <v>0</v>
          </cell>
          <cell r="M89">
            <v>3497000</v>
          </cell>
          <cell r="N89">
            <v>0</v>
          </cell>
          <cell r="O89" t="str">
            <v>Pagada</v>
          </cell>
          <cell r="P89" t="str">
            <v>239737</v>
          </cell>
        </row>
        <row r="90">
          <cell r="A90">
            <v>24606</v>
          </cell>
          <cell r="B90" t="str">
            <v>MERQUEO S.A.S</v>
          </cell>
          <cell r="C90" t="str">
            <v>NIT 900871444-8</v>
          </cell>
          <cell r="D90" t="str">
            <v>04/05/2021</v>
          </cell>
          <cell r="E90" t="str">
            <v>18/06/2021</v>
          </cell>
          <cell r="F90" t="str">
            <v>Credito</v>
          </cell>
          <cell r="G90">
            <v>7021200</v>
          </cell>
          <cell r="H90">
            <v>0</v>
          </cell>
          <cell r="I90">
            <v>0</v>
          </cell>
          <cell r="J90">
            <v>0</v>
          </cell>
          <cell r="K90">
            <v>7021200</v>
          </cell>
          <cell r="L90">
            <v>0</v>
          </cell>
          <cell r="M90">
            <v>7021200</v>
          </cell>
          <cell r="N90">
            <v>0</v>
          </cell>
          <cell r="O90" t="str">
            <v>Pagada</v>
          </cell>
          <cell r="P90" t="str">
            <v>239737</v>
          </cell>
        </row>
        <row r="91">
          <cell r="A91">
            <v>24638</v>
          </cell>
          <cell r="B91" t="str">
            <v>MERQUEO S.A.S</v>
          </cell>
          <cell r="C91" t="str">
            <v>NIT 900871444-8</v>
          </cell>
          <cell r="D91" t="str">
            <v>07/05/2021</v>
          </cell>
          <cell r="E91" t="str">
            <v>21/06/2021</v>
          </cell>
          <cell r="F91" t="str">
            <v>Credito</v>
          </cell>
          <cell r="G91">
            <v>3637750</v>
          </cell>
          <cell r="H91">
            <v>0</v>
          </cell>
          <cell r="I91">
            <v>0</v>
          </cell>
          <cell r="J91">
            <v>0</v>
          </cell>
          <cell r="K91">
            <v>3637750</v>
          </cell>
          <cell r="L91">
            <v>0</v>
          </cell>
          <cell r="M91">
            <v>3637750</v>
          </cell>
          <cell r="N91">
            <v>0</v>
          </cell>
          <cell r="O91" t="str">
            <v>Pagada</v>
          </cell>
          <cell r="P91" t="str">
            <v>241212</v>
          </cell>
        </row>
        <row r="92">
          <cell r="A92">
            <v>24639</v>
          </cell>
          <cell r="B92" t="str">
            <v>MERQUEO S.A.S</v>
          </cell>
          <cell r="C92" t="str">
            <v>NIT 900871444-8</v>
          </cell>
          <cell r="D92" t="str">
            <v>07/05/2021</v>
          </cell>
          <cell r="E92" t="str">
            <v>06/07/2021</v>
          </cell>
          <cell r="F92" t="str">
            <v>Credito</v>
          </cell>
          <cell r="G92">
            <v>672000</v>
          </cell>
          <cell r="H92">
            <v>0</v>
          </cell>
          <cell r="I92">
            <v>0</v>
          </cell>
          <cell r="J92">
            <v>0</v>
          </cell>
          <cell r="K92">
            <v>672000</v>
          </cell>
          <cell r="L92">
            <v>0</v>
          </cell>
          <cell r="M92">
            <v>672000</v>
          </cell>
          <cell r="N92">
            <v>0</v>
          </cell>
          <cell r="O92" t="str">
            <v>Pagada</v>
          </cell>
          <cell r="P92" t="str">
            <v>241212</v>
          </cell>
        </row>
        <row r="93">
          <cell r="A93">
            <v>24641</v>
          </cell>
          <cell r="B93" t="str">
            <v>MERQUEO S.A.S</v>
          </cell>
          <cell r="C93" t="str">
            <v>NIT 900871444-8</v>
          </cell>
          <cell r="D93" t="str">
            <v>10/05/2021</v>
          </cell>
          <cell r="E93" t="str">
            <v>24/06/2021</v>
          </cell>
          <cell r="F93" t="str">
            <v>Credito</v>
          </cell>
          <cell r="G93">
            <v>5329900</v>
          </cell>
          <cell r="H93">
            <v>0</v>
          </cell>
          <cell r="I93">
            <v>0</v>
          </cell>
          <cell r="J93">
            <v>0</v>
          </cell>
          <cell r="K93">
            <v>5329900</v>
          </cell>
          <cell r="L93">
            <v>0</v>
          </cell>
          <cell r="M93">
            <v>5329900</v>
          </cell>
          <cell r="N93">
            <v>0</v>
          </cell>
          <cell r="O93" t="str">
            <v>Pagada</v>
          </cell>
          <cell r="P93" t="str">
            <v>241773</v>
          </cell>
        </row>
        <row r="94">
          <cell r="A94">
            <v>24706</v>
          </cell>
          <cell r="B94" t="str">
            <v>MERQUEO S.A.S</v>
          </cell>
          <cell r="C94" t="str">
            <v>NIT 900871444-8</v>
          </cell>
          <cell r="D94" t="str">
            <v>14/05/2021</v>
          </cell>
          <cell r="E94" t="str">
            <v>28/06/2021</v>
          </cell>
          <cell r="F94" t="str">
            <v>Credito</v>
          </cell>
          <cell r="G94">
            <v>1318584</v>
          </cell>
          <cell r="H94">
            <v>0</v>
          </cell>
          <cell r="I94">
            <v>65929.2</v>
          </cell>
          <cell r="J94">
            <v>0</v>
          </cell>
          <cell r="K94">
            <v>1384513.2</v>
          </cell>
          <cell r="L94">
            <v>0</v>
          </cell>
          <cell r="M94">
            <v>1384513.2</v>
          </cell>
          <cell r="N94">
            <v>0</v>
          </cell>
          <cell r="O94" t="str">
            <v>Pagada</v>
          </cell>
          <cell r="P94" t="str">
            <v>243032</v>
          </cell>
        </row>
        <row r="95">
          <cell r="A95">
            <v>24707</v>
          </cell>
          <cell r="B95" t="str">
            <v>MERQUEO S.A.S</v>
          </cell>
          <cell r="C95" t="str">
            <v>NIT 900871444-8</v>
          </cell>
          <cell r="D95" t="str">
            <v>14/05/2021</v>
          </cell>
          <cell r="E95" t="str">
            <v>28/06/2021</v>
          </cell>
          <cell r="F95" t="str">
            <v>Credito</v>
          </cell>
          <cell r="G95">
            <v>7113000</v>
          </cell>
          <cell r="H95">
            <v>0</v>
          </cell>
          <cell r="I95">
            <v>0</v>
          </cell>
          <cell r="J95">
            <v>0</v>
          </cell>
          <cell r="K95">
            <v>7113000</v>
          </cell>
          <cell r="L95">
            <v>0</v>
          </cell>
          <cell r="M95">
            <v>7113000</v>
          </cell>
          <cell r="N95">
            <v>0</v>
          </cell>
          <cell r="O95" t="str">
            <v>Pagada</v>
          </cell>
          <cell r="P95" t="str">
            <v>242976</v>
          </cell>
        </row>
        <row r="96">
          <cell r="A96">
            <v>24744</v>
          </cell>
          <cell r="B96" t="str">
            <v>MERQUEO S.A.S</v>
          </cell>
          <cell r="C96" t="str">
            <v>NIT 900871444-8</v>
          </cell>
          <cell r="D96" t="str">
            <v>18/05/2021</v>
          </cell>
          <cell r="E96" t="str">
            <v>02/07/2021</v>
          </cell>
          <cell r="F96" t="str">
            <v>Credito</v>
          </cell>
          <cell r="G96">
            <v>1038868</v>
          </cell>
          <cell r="H96">
            <v>0</v>
          </cell>
          <cell r="I96">
            <v>4943.3999999999996</v>
          </cell>
          <cell r="J96">
            <v>0</v>
          </cell>
          <cell r="K96">
            <v>1043811.4</v>
          </cell>
          <cell r="L96">
            <v>0</v>
          </cell>
          <cell r="M96">
            <v>1043811.4</v>
          </cell>
          <cell r="N96">
            <v>0</v>
          </cell>
          <cell r="O96" t="str">
            <v>Pagada</v>
          </cell>
          <cell r="P96" t="str">
            <v>243649</v>
          </cell>
        </row>
        <row r="97">
          <cell r="A97">
            <v>24822</v>
          </cell>
          <cell r="B97" t="str">
            <v>MERQUEO S.A.S</v>
          </cell>
          <cell r="C97" t="str">
            <v>NIT 900871444-8</v>
          </cell>
          <cell r="D97" t="str">
            <v>21/05/2021</v>
          </cell>
          <cell r="E97" t="str">
            <v>05/07/2021</v>
          </cell>
          <cell r="F97" t="str">
            <v>Credito</v>
          </cell>
          <cell r="G97">
            <v>6483620</v>
          </cell>
          <cell r="H97">
            <v>0</v>
          </cell>
          <cell r="I97">
            <v>77006</v>
          </cell>
          <cell r="J97">
            <v>0</v>
          </cell>
          <cell r="K97">
            <v>6560626</v>
          </cell>
          <cell r="L97">
            <v>0</v>
          </cell>
          <cell r="M97">
            <v>0</v>
          </cell>
          <cell r="N97">
            <v>6560626</v>
          </cell>
          <cell r="O97" t="str">
            <v>NotaCredito</v>
          </cell>
          <cell r="P97" t="str">
            <v>244390</v>
          </cell>
        </row>
        <row r="98">
          <cell r="A98">
            <v>24823</v>
          </cell>
          <cell r="B98" t="str">
            <v>MERQUEO S.A.S</v>
          </cell>
          <cell r="C98" t="str">
            <v>NIT 900871444-8</v>
          </cell>
          <cell r="D98" t="str">
            <v>21/05/2021</v>
          </cell>
          <cell r="E98" t="str">
            <v>05/07/2021</v>
          </cell>
          <cell r="F98" t="str">
            <v>Credito</v>
          </cell>
          <cell r="G98">
            <v>6393332</v>
          </cell>
          <cell r="H98">
            <v>0</v>
          </cell>
          <cell r="I98">
            <v>72491.600000000006</v>
          </cell>
          <cell r="J98">
            <v>0</v>
          </cell>
          <cell r="K98">
            <v>6465823.5999999996</v>
          </cell>
          <cell r="L98">
            <v>0</v>
          </cell>
          <cell r="M98">
            <v>6465823.5999999996</v>
          </cell>
          <cell r="N98">
            <v>0</v>
          </cell>
          <cell r="O98" t="str">
            <v>Pagada</v>
          </cell>
          <cell r="P98" t="str">
            <v>244390</v>
          </cell>
        </row>
        <row r="99">
          <cell r="A99">
            <v>24867</v>
          </cell>
          <cell r="B99" t="str">
            <v>MERQUEO S.A.S</v>
          </cell>
          <cell r="C99" t="str">
            <v>NIT 900871444-8</v>
          </cell>
          <cell r="D99" t="str">
            <v>25/05/2021</v>
          </cell>
          <cell r="E99" t="str">
            <v>24/06/2021</v>
          </cell>
          <cell r="F99" t="str">
            <v>Credito</v>
          </cell>
          <cell r="G99">
            <v>9927144</v>
          </cell>
          <cell r="H99">
            <v>0</v>
          </cell>
          <cell r="I99">
            <v>2257.1999999999998</v>
          </cell>
          <cell r="J99">
            <v>0</v>
          </cell>
          <cell r="K99">
            <v>9929401.1999999993</v>
          </cell>
          <cell r="L99">
            <v>0</v>
          </cell>
          <cell r="M99">
            <v>9929401.1999999993</v>
          </cell>
          <cell r="N99">
            <v>0</v>
          </cell>
          <cell r="O99" t="str">
            <v>Pagada</v>
          </cell>
          <cell r="P99" t="str">
            <v>245328</v>
          </cell>
        </row>
        <row r="100">
          <cell r="A100">
            <v>24923</v>
          </cell>
          <cell r="B100" t="str">
            <v>MERQUEO S.A.S</v>
          </cell>
          <cell r="C100" t="str">
            <v>NIT 900871444-8</v>
          </cell>
          <cell r="D100" t="str">
            <v>29/05/2021</v>
          </cell>
          <cell r="E100" t="str">
            <v>29/05/2021</v>
          </cell>
          <cell r="F100" t="str">
            <v>Contado</v>
          </cell>
          <cell r="G100">
            <v>21658000</v>
          </cell>
          <cell r="H100">
            <v>0</v>
          </cell>
          <cell r="I100">
            <v>2400</v>
          </cell>
          <cell r="J100">
            <v>0</v>
          </cell>
          <cell r="K100">
            <v>21660400</v>
          </cell>
          <cell r="L100">
            <v>0</v>
          </cell>
          <cell r="M100">
            <v>21660400</v>
          </cell>
          <cell r="N100">
            <v>0</v>
          </cell>
          <cell r="O100" t="str">
            <v>Pagada</v>
          </cell>
          <cell r="P100" t="str">
            <v>247241</v>
          </cell>
        </row>
        <row r="101">
          <cell r="A101">
            <v>24967</v>
          </cell>
          <cell r="B101" t="str">
            <v>MERQUEO S.A.S</v>
          </cell>
          <cell r="C101" t="str">
            <v>NIT 900871444-8</v>
          </cell>
          <cell r="D101" t="str">
            <v>02/06/2021</v>
          </cell>
          <cell r="E101" t="str">
            <v>02/06/2021</v>
          </cell>
          <cell r="F101" t="str">
            <v>Contado</v>
          </cell>
          <cell r="G101">
            <v>27483250</v>
          </cell>
          <cell r="H101">
            <v>0</v>
          </cell>
          <cell r="I101">
            <v>22162.5</v>
          </cell>
          <cell r="J101">
            <v>0</v>
          </cell>
          <cell r="K101">
            <v>27505412.5</v>
          </cell>
          <cell r="L101">
            <v>0</v>
          </cell>
          <cell r="M101">
            <v>27505412.5</v>
          </cell>
          <cell r="N101">
            <v>0</v>
          </cell>
          <cell r="O101" t="str">
            <v>Pagada</v>
          </cell>
          <cell r="P101" t="str">
            <v>248239</v>
          </cell>
        </row>
        <row r="102">
          <cell r="A102">
            <v>24968</v>
          </cell>
          <cell r="B102" t="str">
            <v>MERQUEO S.A.S</v>
          </cell>
          <cell r="C102" t="str">
            <v>NIT 900871444-8</v>
          </cell>
          <cell r="D102" t="str">
            <v>02/06/2021</v>
          </cell>
          <cell r="E102" t="str">
            <v>02/06/2021</v>
          </cell>
          <cell r="F102" t="str">
            <v>Contado</v>
          </cell>
          <cell r="G102">
            <v>150000</v>
          </cell>
          <cell r="H102">
            <v>0</v>
          </cell>
          <cell r="I102">
            <v>0</v>
          </cell>
          <cell r="J102">
            <v>0</v>
          </cell>
          <cell r="K102">
            <v>150000</v>
          </cell>
          <cell r="L102">
            <v>0</v>
          </cell>
          <cell r="M102">
            <v>150000</v>
          </cell>
          <cell r="N102">
            <v>0</v>
          </cell>
          <cell r="O102" t="str">
            <v>Pagada</v>
          </cell>
          <cell r="P102" t="str">
            <v>248239</v>
          </cell>
        </row>
        <row r="103">
          <cell r="A103">
            <v>25010</v>
          </cell>
          <cell r="B103" t="str">
            <v>MERQUEO S.A.S</v>
          </cell>
          <cell r="C103" t="str">
            <v>NIT 900871444-8</v>
          </cell>
          <cell r="D103" t="str">
            <v>04/06/2021</v>
          </cell>
          <cell r="E103" t="str">
            <v>04/06/2021</v>
          </cell>
          <cell r="F103" t="str">
            <v>Contado</v>
          </cell>
          <cell r="G103">
            <v>7242326</v>
          </cell>
          <cell r="H103">
            <v>0</v>
          </cell>
          <cell r="I103">
            <v>14316.3</v>
          </cell>
          <cell r="J103">
            <v>0</v>
          </cell>
          <cell r="K103">
            <v>7256642.2999999998</v>
          </cell>
          <cell r="L103">
            <v>0</v>
          </cell>
          <cell r="M103">
            <v>7130642.2999999998</v>
          </cell>
          <cell r="N103">
            <v>126000</v>
          </cell>
          <cell r="O103" t="str">
            <v>Pagada</v>
          </cell>
          <cell r="P103" t="str">
            <v>248866</v>
          </cell>
        </row>
        <row r="104">
          <cell r="A104">
            <v>25044</v>
          </cell>
          <cell r="B104" t="str">
            <v>MERQUEO S.A.S</v>
          </cell>
          <cell r="C104" t="str">
            <v>NIT 900871444-8</v>
          </cell>
          <cell r="D104" t="str">
            <v>09/06/2021</v>
          </cell>
          <cell r="E104" t="str">
            <v>09/06/2021</v>
          </cell>
          <cell r="F104" t="str">
            <v>Contado</v>
          </cell>
          <cell r="G104">
            <v>824960</v>
          </cell>
          <cell r="H104">
            <v>0</v>
          </cell>
          <cell r="I104">
            <v>9048</v>
          </cell>
          <cell r="J104">
            <v>0</v>
          </cell>
          <cell r="K104">
            <v>834008</v>
          </cell>
          <cell r="L104">
            <v>0</v>
          </cell>
          <cell r="M104">
            <v>834008</v>
          </cell>
          <cell r="N104">
            <v>0</v>
          </cell>
          <cell r="O104" t="str">
            <v>Pagada</v>
          </cell>
          <cell r="P104" t="str">
            <v>249619</v>
          </cell>
        </row>
        <row r="105">
          <cell r="A105">
            <v>25081</v>
          </cell>
          <cell r="B105" t="str">
            <v>MERQUEO S.A.S</v>
          </cell>
          <cell r="C105" t="str">
            <v>NIT 900871444-8</v>
          </cell>
          <cell r="D105" t="str">
            <v>11/06/2021</v>
          </cell>
          <cell r="E105" t="str">
            <v>11/06/2021</v>
          </cell>
          <cell r="F105" t="str">
            <v>Contado</v>
          </cell>
          <cell r="G105">
            <v>3010000</v>
          </cell>
          <cell r="H105">
            <v>0</v>
          </cell>
          <cell r="I105">
            <v>4800</v>
          </cell>
          <cell r="J105">
            <v>0</v>
          </cell>
          <cell r="K105">
            <v>3014800</v>
          </cell>
          <cell r="L105">
            <v>0</v>
          </cell>
          <cell r="M105">
            <v>3014800</v>
          </cell>
          <cell r="N105">
            <v>0</v>
          </cell>
          <cell r="O105" t="str">
            <v>Pagada</v>
          </cell>
          <cell r="P105" t="str">
            <v>250581</v>
          </cell>
        </row>
        <row r="106">
          <cell r="A106">
            <v>25149</v>
          </cell>
          <cell r="B106" t="str">
            <v>MERQUEO S.A.S</v>
          </cell>
          <cell r="C106" t="str">
            <v>NIT 900871444-8</v>
          </cell>
          <cell r="D106" t="str">
            <v>16/06/2021</v>
          </cell>
          <cell r="E106" t="str">
            <v>16/06/2021</v>
          </cell>
          <cell r="F106" t="str">
            <v>Contado</v>
          </cell>
          <cell r="G106">
            <v>12064138</v>
          </cell>
          <cell r="H106">
            <v>0</v>
          </cell>
          <cell r="I106">
            <v>58506.9</v>
          </cell>
          <cell r="J106">
            <v>0</v>
          </cell>
          <cell r="K106">
            <v>12122644.9</v>
          </cell>
          <cell r="L106">
            <v>0</v>
          </cell>
          <cell r="M106">
            <v>12122644.9</v>
          </cell>
          <cell r="N106">
            <v>0</v>
          </cell>
          <cell r="O106" t="str">
            <v>Pagada</v>
          </cell>
          <cell r="P106" t="str">
            <v>251826</v>
          </cell>
        </row>
        <row r="107">
          <cell r="A107">
            <v>25187</v>
          </cell>
          <cell r="B107" t="str">
            <v>MERQUEO S.A.S</v>
          </cell>
          <cell r="C107" t="str">
            <v>NIT 900871444-8</v>
          </cell>
          <cell r="D107" t="str">
            <v>19/06/2021</v>
          </cell>
          <cell r="E107" t="str">
            <v>19/06/2021</v>
          </cell>
          <cell r="F107" t="str">
            <v>Contado</v>
          </cell>
          <cell r="G107">
            <v>11700890</v>
          </cell>
          <cell r="H107">
            <v>0</v>
          </cell>
          <cell r="I107">
            <v>52144.5</v>
          </cell>
          <cell r="J107">
            <v>0</v>
          </cell>
          <cell r="K107">
            <v>11753034.5</v>
          </cell>
          <cell r="L107">
            <v>0</v>
          </cell>
          <cell r="M107">
            <v>11753034.5</v>
          </cell>
          <cell r="N107">
            <v>0</v>
          </cell>
          <cell r="O107" t="str">
            <v>Pagada</v>
          </cell>
          <cell r="P107" t="str">
            <v>252475</v>
          </cell>
        </row>
        <row r="108">
          <cell r="A108">
            <v>25287</v>
          </cell>
          <cell r="B108" t="str">
            <v>MERQUEO S.A.S</v>
          </cell>
          <cell r="C108" t="str">
            <v>NIT 900871444-8</v>
          </cell>
          <cell r="D108" t="str">
            <v>26/06/2021</v>
          </cell>
          <cell r="E108" t="str">
            <v>26/06/2021</v>
          </cell>
          <cell r="F108" t="str">
            <v>Contado</v>
          </cell>
          <cell r="G108">
            <v>5757456</v>
          </cell>
          <cell r="H108">
            <v>0</v>
          </cell>
          <cell r="I108">
            <v>24592.799999999999</v>
          </cell>
          <cell r="J108">
            <v>0</v>
          </cell>
          <cell r="K108">
            <v>5782048.7999999998</v>
          </cell>
          <cell r="L108">
            <v>0</v>
          </cell>
          <cell r="M108">
            <v>5782048.7999999998</v>
          </cell>
          <cell r="N108">
            <v>0</v>
          </cell>
          <cell r="O108" t="str">
            <v>Pagada</v>
          </cell>
          <cell r="P108" t="str">
            <v>254312</v>
          </cell>
        </row>
        <row r="109">
          <cell r="A109">
            <v>25288</v>
          </cell>
          <cell r="B109" t="str">
            <v>MERQUEO S.A.S</v>
          </cell>
          <cell r="C109" t="str">
            <v>NIT 900871444-8</v>
          </cell>
          <cell r="D109" t="str">
            <v>26/06/2021</v>
          </cell>
          <cell r="E109" t="str">
            <v>26/06/2021</v>
          </cell>
          <cell r="F109" t="str">
            <v>Contado</v>
          </cell>
          <cell r="G109">
            <v>20590160</v>
          </cell>
          <cell r="H109">
            <v>0</v>
          </cell>
          <cell r="I109">
            <v>46668</v>
          </cell>
          <cell r="J109">
            <v>0</v>
          </cell>
          <cell r="K109">
            <v>20636828</v>
          </cell>
          <cell r="L109">
            <v>0</v>
          </cell>
          <cell r="M109">
            <v>20636828</v>
          </cell>
          <cell r="N109">
            <v>0</v>
          </cell>
          <cell r="O109" t="str">
            <v>Pagada</v>
          </cell>
          <cell r="P109" t="str">
            <v>254810</v>
          </cell>
        </row>
        <row r="110">
          <cell r="A110">
            <v>25309</v>
          </cell>
          <cell r="B110" t="str">
            <v>MERQUEO S.A.S</v>
          </cell>
          <cell r="C110" t="str">
            <v>NIT 900871444-8</v>
          </cell>
          <cell r="D110" t="str">
            <v>30/06/2021</v>
          </cell>
          <cell r="E110" t="str">
            <v>30/06/2021</v>
          </cell>
          <cell r="F110" t="str">
            <v>Contado</v>
          </cell>
          <cell r="G110">
            <v>34713346</v>
          </cell>
          <cell r="H110">
            <v>0</v>
          </cell>
          <cell r="I110">
            <v>117447.3</v>
          </cell>
          <cell r="J110">
            <v>0</v>
          </cell>
          <cell r="K110">
            <v>34830793.299999997</v>
          </cell>
          <cell r="L110">
            <v>0</v>
          </cell>
          <cell r="M110">
            <v>34739793.299999997</v>
          </cell>
          <cell r="N110">
            <v>91000</v>
          </cell>
          <cell r="O110" t="str">
            <v>Pagada</v>
          </cell>
          <cell r="P110" t="str">
            <v>255993</v>
          </cell>
        </row>
        <row r="111">
          <cell r="A111">
            <v>25311</v>
          </cell>
          <cell r="B111" t="str">
            <v>MERQUEO S.A.S</v>
          </cell>
          <cell r="C111" t="str">
            <v>NIT 900871444-8</v>
          </cell>
          <cell r="D111" t="str">
            <v>30/06/2021</v>
          </cell>
          <cell r="E111" t="str">
            <v>30/06/2021</v>
          </cell>
          <cell r="F111" t="str">
            <v>Contado</v>
          </cell>
          <cell r="G111">
            <v>5928520</v>
          </cell>
          <cell r="H111">
            <v>0</v>
          </cell>
          <cell r="I111">
            <v>14286</v>
          </cell>
          <cell r="J111">
            <v>0</v>
          </cell>
          <cell r="K111">
            <v>5942806</v>
          </cell>
          <cell r="L111">
            <v>0</v>
          </cell>
          <cell r="M111">
            <v>5942806</v>
          </cell>
          <cell r="N111">
            <v>0</v>
          </cell>
          <cell r="O111" t="str">
            <v>Pagada</v>
          </cell>
          <cell r="P111" t="str">
            <v>255364</v>
          </cell>
        </row>
        <row r="112">
          <cell r="A112">
            <v>25366</v>
          </cell>
          <cell r="B112" t="str">
            <v>MERQUEO S.A.S</v>
          </cell>
          <cell r="C112" t="str">
            <v>NIT 900871444-8</v>
          </cell>
          <cell r="D112" t="str">
            <v>02/07/2021</v>
          </cell>
          <cell r="E112" t="str">
            <v>02/07/2021</v>
          </cell>
          <cell r="F112" t="str">
            <v>Contado</v>
          </cell>
          <cell r="G112">
            <v>4920000</v>
          </cell>
          <cell r="H112">
            <v>0</v>
          </cell>
          <cell r="I112">
            <v>0</v>
          </cell>
          <cell r="J112">
            <v>0</v>
          </cell>
          <cell r="K112">
            <v>4920000</v>
          </cell>
          <cell r="L112">
            <v>0</v>
          </cell>
          <cell r="M112">
            <v>4920000</v>
          </cell>
          <cell r="N112">
            <v>0</v>
          </cell>
          <cell r="O112" t="str">
            <v>Pagada</v>
          </cell>
          <cell r="P112" t="str">
            <v>257018</v>
          </cell>
        </row>
        <row r="113">
          <cell r="A113">
            <v>25367</v>
          </cell>
          <cell r="B113" t="str">
            <v>MERQUEO S.A.S</v>
          </cell>
          <cell r="C113" t="str">
            <v>NIT 900871444-8</v>
          </cell>
          <cell r="D113" t="str">
            <v>02/07/2021</v>
          </cell>
          <cell r="E113" t="str">
            <v>02/07/2021</v>
          </cell>
          <cell r="F113" t="str">
            <v>Contado</v>
          </cell>
          <cell r="G113">
            <v>13440000</v>
          </cell>
          <cell r="H113">
            <v>0</v>
          </cell>
          <cell r="I113">
            <v>0</v>
          </cell>
          <cell r="J113">
            <v>0</v>
          </cell>
          <cell r="K113">
            <v>13440000</v>
          </cell>
          <cell r="L113">
            <v>0</v>
          </cell>
          <cell r="M113">
            <v>13440000</v>
          </cell>
          <cell r="N113">
            <v>0</v>
          </cell>
          <cell r="O113" t="str">
            <v>Pagada</v>
          </cell>
          <cell r="P113" t="str">
            <v>257018</v>
          </cell>
        </row>
        <row r="114">
          <cell r="A114">
            <v>25391</v>
          </cell>
          <cell r="B114" t="str">
            <v>MERQUEO S.A.S</v>
          </cell>
          <cell r="C114" t="str">
            <v>NIT 900871444-8</v>
          </cell>
          <cell r="D114" t="str">
            <v>07/07/2021</v>
          </cell>
          <cell r="E114" t="str">
            <v>07/07/2021</v>
          </cell>
          <cell r="F114" t="str">
            <v>Contado</v>
          </cell>
          <cell r="G114">
            <v>12950500</v>
          </cell>
          <cell r="H114">
            <v>0</v>
          </cell>
          <cell r="I114">
            <v>39525</v>
          </cell>
          <cell r="J114">
            <v>0</v>
          </cell>
          <cell r="K114">
            <v>12990025</v>
          </cell>
          <cell r="L114">
            <v>0</v>
          </cell>
          <cell r="M114">
            <v>12990025</v>
          </cell>
          <cell r="N114">
            <v>0</v>
          </cell>
          <cell r="O114" t="str">
            <v>Pagada</v>
          </cell>
          <cell r="P114" t="str">
            <v>257684</v>
          </cell>
        </row>
        <row r="115">
          <cell r="A115">
            <v>25428</v>
          </cell>
          <cell r="B115" t="str">
            <v>MERQUEO S.A.S</v>
          </cell>
          <cell r="C115" t="str">
            <v>NIT 900871444-8</v>
          </cell>
          <cell r="D115" t="str">
            <v>10/07/2021</v>
          </cell>
          <cell r="E115" t="str">
            <v>09/08/2021</v>
          </cell>
          <cell r="F115" t="str">
            <v>Credito</v>
          </cell>
          <cell r="G115">
            <v>8981720</v>
          </cell>
          <cell r="H115">
            <v>0</v>
          </cell>
          <cell r="I115">
            <v>14286</v>
          </cell>
          <cell r="J115">
            <v>0</v>
          </cell>
          <cell r="K115">
            <v>8996006</v>
          </cell>
          <cell r="L115">
            <v>0</v>
          </cell>
          <cell r="M115">
            <v>8996006</v>
          </cell>
          <cell r="N115">
            <v>0</v>
          </cell>
          <cell r="O115" t="str">
            <v>Pagada</v>
          </cell>
          <cell r="P115" t="str">
            <v>258827</v>
          </cell>
        </row>
        <row r="116">
          <cell r="A116">
            <v>25429</v>
          </cell>
          <cell r="B116" t="str">
            <v>MERQUEO S.A.S</v>
          </cell>
          <cell r="C116" t="str">
            <v>NIT 900871444-8</v>
          </cell>
          <cell r="D116" t="str">
            <v>10/07/2021</v>
          </cell>
          <cell r="E116" t="str">
            <v>10/07/2021</v>
          </cell>
          <cell r="F116" t="str">
            <v>Contado</v>
          </cell>
          <cell r="G116">
            <v>3330000</v>
          </cell>
          <cell r="H116">
            <v>0</v>
          </cell>
          <cell r="I116">
            <v>0</v>
          </cell>
          <cell r="J116">
            <v>0</v>
          </cell>
          <cell r="K116">
            <v>3330000</v>
          </cell>
          <cell r="L116">
            <v>0</v>
          </cell>
          <cell r="M116">
            <v>3330000</v>
          </cell>
          <cell r="N116">
            <v>0</v>
          </cell>
          <cell r="O116" t="str">
            <v>Pagada</v>
          </cell>
          <cell r="P116" t="str">
            <v>258827</v>
          </cell>
        </row>
        <row r="117">
          <cell r="A117">
            <v>25456</v>
          </cell>
          <cell r="B117" t="str">
            <v>MERQUEO S.A.S</v>
          </cell>
          <cell r="C117" t="str">
            <v>NIT 900871444-8</v>
          </cell>
          <cell r="D117" t="str">
            <v>13/07/2021</v>
          </cell>
          <cell r="E117" t="str">
            <v>13/07/2021</v>
          </cell>
          <cell r="F117" t="str">
            <v>Contado</v>
          </cell>
          <cell r="G117">
            <v>4538358</v>
          </cell>
          <cell r="H117">
            <v>0</v>
          </cell>
          <cell r="I117">
            <v>29517.9</v>
          </cell>
          <cell r="J117">
            <v>0</v>
          </cell>
          <cell r="K117">
            <v>4567875.9000000004</v>
          </cell>
          <cell r="L117">
            <v>0</v>
          </cell>
          <cell r="M117">
            <v>4567875.9000000004</v>
          </cell>
          <cell r="N117">
            <v>0</v>
          </cell>
          <cell r="O117" t="str">
            <v>Pagada</v>
          </cell>
          <cell r="P117" t="str">
            <v>259947</v>
          </cell>
        </row>
        <row r="118">
          <cell r="A118">
            <v>25457</v>
          </cell>
          <cell r="B118" t="str">
            <v>MERQUEO S.A.S</v>
          </cell>
          <cell r="C118" t="str">
            <v>NIT 900871444-8</v>
          </cell>
          <cell r="D118" t="str">
            <v>13/07/2021</v>
          </cell>
          <cell r="E118" t="str">
            <v>13/07/2021</v>
          </cell>
          <cell r="F118" t="str">
            <v>Contado</v>
          </cell>
          <cell r="G118">
            <v>540000</v>
          </cell>
          <cell r="H118">
            <v>0</v>
          </cell>
          <cell r="I118">
            <v>0</v>
          </cell>
          <cell r="J118">
            <v>0</v>
          </cell>
          <cell r="K118">
            <v>540000</v>
          </cell>
          <cell r="L118">
            <v>0</v>
          </cell>
          <cell r="M118">
            <v>540000</v>
          </cell>
          <cell r="N118">
            <v>0</v>
          </cell>
          <cell r="O118" t="str">
            <v>Pagada</v>
          </cell>
          <cell r="P118" t="str">
            <v>259947</v>
          </cell>
        </row>
        <row r="119">
          <cell r="A119">
            <v>25492</v>
          </cell>
          <cell r="B119" t="str">
            <v>MERQUEO S.A.S</v>
          </cell>
          <cell r="C119" t="str">
            <v>NIT 900871444-8</v>
          </cell>
          <cell r="D119" t="str">
            <v>15/07/2021</v>
          </cell>
          <cell r="E119" t="str">
            <v>15/07/2021</v>
          </cell>
          <cell r="F119" t="str">
            <v>Contado</v>
          </cell>
          <cell r="G119">
            <v>10466676</v>
          </cell>
          <cell r="H119">
            <v>0</v>
          </cell>
          <cell r="I119">
            <v>35983.800000000003</v>
          </cell>
          <cell r="J119">
            <v>0</v>
          </cell>
          <cell r="K119">
            <v>10502659.800000001</v>
          </cell>
          <cell r="L119">
            <v>0</v>
          </cell>
          <cell r="M119">
            <v>10268659.800000001</v>
          </cell>
          <cell r="N119">
            <v>234000</v>
          </cell>
          <cell r="O119" t="str">
            <v>Pagada</v>
          </cell>
          <cell r="P119" t="str">
            <v>259197</v>
          </cell>
        </row>
        <row r="120">
          <cell r="A120">
            <v>25508</v>
          </cell>
          <cell r="B120" t="str">
            <v>MERQUEO S.A.S</v>
          </cell>
          <cell r="C120" t="str">
            <v>NIT 900871444-8</v>
          </cell>
          <cell r="D120" t="str">
            <v>16/07/2021</v>
          </cell>
          <cell r="E120" t="str">
            <v>16/07/2021</v>
          </cell>
          <cell r="F120" t="str">
            <v>Contado</v>
          </cell>
          <cell r="G120">
            <v>1660000</v>
          </cell>
          <cell r="H120">
            <v>0</v>
          </cell>
          <cell r="I120">
            <v>2400</v>
          </cell>
          <cell r="J120">
            <v>0</v>
          </cell>
          <cell r="K120">
            <v>1662400</v>
          </cell>
          <cell r="L120">
            <v>0</v>
          </cell>
          <cell r="M120">
            <v>1649400</v>
          </cell>
          <cell r="N120">
            <v>13000</v>
          </cell>
          <cell r="O120" t="str">
            <v>Pagada</v>
          </cell>
          <cell r="P120" t="str">
            <v>261712</v>
          </cell>
        </row>
        <row r="121">
          <cell r="A121">
            <v>25509</v>
          </cell>
          <cell r="B121" t="str">
            <v>MERQUEO S.A.S</v>
          </cell>
          <cell r="C121" t="str">
            <v>NIT 900871444-8</v>
          </cell>
          <cell r="D121" t="str">
            <v>16/07/2021</v>
          </cell>
          <cell r="E121" t="str">
            <v>16/07/2021</v>
          </cell>
          <cell r="F121" t="str">
            <v>Contado</v>
          </cell>
          <cell r="G121">
            <v>3972000</v>
          </cell>
          <cell r="H121">
            <v>0</v>
          </cell>
          <cell r="I121">
            <v>0</v>
          </cell>
          <cell r="J121">
            <v>0</v>
          </cell>
          <cell r="K121">
            <v>3972000</v>
          </cell>
          <cell r="L121">
            <v>0</v>
          </cell>
          <cell r="M121">
            <v>3972000</v>
          </cell>
          <cell r="N121">
            <v>0</v>
          </cell>
          <cell r="O121" t="str">
            <v>Pagada</v>
          </cell>
          <cell r="P121" t="str">
            <v>261712</v>
          </cell>
        </row>
        <row r="122">
          <cell r="A122">
            <v>25520</v>
          </cell>
          <cell r="B122" t="str">
            <v>MERQUEO S.A.S</v>
          </cell>
          <cell r="C122" t="str">
            <v>NIT 900871444-8</v>
          </cell>
          <cell r="D122" t="str">
            <v>19/07/2021</v>
          </cell>
          <cell r="E122" t="str">
            <v>19/07/2021</v>
          </cell>
          <cell r="F122" t="str">
            <v>Contado</v>
          </cell>
          <cell r="G122">
            <v>16581892</v>
          </cell>
          <cell r="H122">
            <v>0</v>
          </cell>
          <cell r="I122">
            <v>26154.6</v>
          </cell>
          <cell r="J122">
            <v>0</v>
          </cell>
          <cell r="K122">
            <v>16608046.6</v>
          </cell>
          <cell r="L122">
            <v>0</v>
          </cell>
          <cell r="M122">
            <v>0</v>
          </cell>
          <cell r="N122">
            <v>16608046.6</v>
          </cell>
          <cell r="O122" t="str">
            <v>NotaCredito</v>
          </cell>
          <cell r="P122" t="str">
            <v>263309</v>
          </cell>
        </row>
        <row r="123">
          <cell r="A123">
            <v>25521</v>
          </cell>
          <cell r="B123" t="str">
            <v>MERQUEO S.A.S</v>
          </cell>
          <cell r="C123" t="str">
            <v>NIT 900871444-8</v>
          </cell>
          <cell r="D123" t="str">
            <v>19/07/2021</v>
          </cell>
          <cell r="E123" t="str">
            <v>19/07/2021</v>
          </cell>
          <cell r="F123" t="str">
            <v>Contado</v>
          </cell>
          <cell r="G123">
            <v>8322000</v>
          </cell>
          <cell r="H123">
            <v>0</v>
          </cell>
          <cell r="I123">
            <v>0</v>
          </cell>
          <cell r="J123">
            <v>0</v>
          </cell>
          <cell r="K123">
            <v>8322000</v>
          </cell>
          <cell r="L123">
            <v>0</v>
          </cell>
          <cell r="M123">
            <v>8322000</v>
          </cell>
          <cell r="N123">
            <v>0</v>
          </cell>
          <cell r="O123" t="str">
            <v>Pagada</v>
          </cell>
          <cell r="P123" t="str">
            <v>263309</v>
          </cell>
        </row>
        <row r="124">
          <cell r="A124">
            <v>25525</v>
          </cell>
          <cell r="B124" t="str">
            <v>MERQUEO S.A.S</v>
          </cell>
          <cell r="C124" t="str">
            <v>NIT 900871444-8</v>
          </cell>
          <cell r="D124" t="str">
            <v>19/07/2021</v>
          </cell>
          <cell r="E124" t="str">
            <v>19/07/2021</v>
          </cell>
          <cell r="F124" t="str">
            <v>Contado</v>
          </cell>
          <cell r="G124">
            <v>16773892</v>
          </cell>
          <cell r="H124">
            <v>0</v>
          </cell>
          <cell r="I124">
            <v>35754.6</v>
          </cell>
          <cell r="J124">
            <v>0</v>
          </cell>
          <cell r="K124">
            <v>16809646.600000001</v>
          </cell>
          <cell r="L124">
            <v>0</v>
          </cell>
          <cell r="M124">
            <v>16039646.6</v>
          </cell>
          <cell r="N124">
            <v>770000</v>
          </cell>
          <cell r="O124" t="str">
            <v>Pagada</v>
          </cell>
          <cell r="P124" t="str">
            <v>263309</v>
          </cell>
        </row>
        <row r="125">
          <cell r="A125">
            <v>25527</v>
          </cell>
          <cell r="B125" t="str">
            <v>MERQUEO S.A.S</v>
          </cell>
          <cell r="C125" t="str">
            <v>NIT 900871444-8</v>
          </cell>
          <cell r="D125" t="str">
            <v>19/07/2021</v>
          </cell>
          <cell r="E125" t="str">
            <v>19/07/2021</v>
          </cell>
          <cell r="F125" t="str">
            <v>Contado</v>
          </cell>
          <cell r="G125">
            <v>2585624</v>
          </cell>
          <cell r="H125">
            <v>0</v>
          </cell>
          <cell r="I125">
            <v>13141.2</v>
          </cell>
          <cell r="J125">
            <v>0</v>
          </cell>
          <cell r="K125">
            <v>2598765.2000000002</v>
          </cell>
          <cell r="L125">
            <v>0</v>
          </cell>
          <cell r="M125">
            <v>2598765.2000000002</v>
          </cell>
          <cell r="N125">
            <v>0</v>
          </cell>
          <cell r="O125" t="str">
            <v>Pagada</v>
          </cell>
          <cell r="P125" t="str">
            <v>259196</v>
          </cell>
        </row>
        <row r="126">
          <cell r="A126">
            <v>25594</v>
          </cell>
          <cell r="B126" t="str">
            <v>MERQUEO S.A.S</v>
          </cell>
          <cell r="C126" t="str">
            <v>NIT 900871444-8</v>
          </cell>
          <cell r="D126" t="str">
            <v>24/07/2021</v>
          </cell>
          <cell r="E126" t="str">
            <v>24/07/2021</v>
          </cell>
          <cell r="F126" t="str">
            <v>Contado</v>
          </cell>
          <cell r="G126">
            <v>10349172</v>
          </cell>
          <cell r="H126">
            <v>0</v>
          </cell>
          <cell r="I126">
            <v>8058.6</v>
          </cell>
          <cell r="J126">
            <v>0</v>
          </cell>
          <cell r="K126">
            <v>10357230.6</v>
          </cell>
          <cell r="L126">
            <v>0</v>
          </cell>
          <cell r="M126">
            <v>10357230.6</v>
          </cell>
          <cell r="N126">
            <v>0</v>
          </cell>
          <cell r="O126" t="str">
            <v>Pagada</v>
          </cell>
          <cell r="P126" t="str">
            <v>265343</v>
          </cell>
        </row>
        <row r="127">
          <cell r="A127">
            <v>25595</v>
          </cell>
          <cell r="B127" t="str">
            <v>MERQUEO S.A.S</v>
          </cell>
          <cell r="C127" t="str">
            <v>NIT 900871444-8</v>
          </cell>
          <cell r="D127" t="str">
            <v>24/07/2021</v>
          </cell>
          <cell r="E127" t="str">
            <v>24/07/2021</v>
          </cell>
          <cell r="F127" t="str">
            <v>Contado</v>
          </cell>
          <cell r="G127">
            <v>1740000</v>
          </cell>
          <cell r="H127">
            <v>0</v>
          </cell>
          <cell r="I127">
            <v>0</v>
          </cell>
          <cell r="J127">
            <v>0</v>
          </cell>
          <cell r="K127">
            <v>1740000</v>
          </cell>
          <cell r="L127">
            <v>0</v>
          </cell>
          <cell r="M127">
            <v>1740000</v>
          </cell>
          <cell r="N127">
            <v>0</v>
          </cell>
          <cell r="O127" t="str">
            <v>Pagada</v>
          </cell>
          <cell r="P127" t="str">
            <v>265343</v>
          </cell>
        </row>
        <row r="128">
          <cell r="A128">
            <v>25614</v>
          </cell>
          <cell r="B128" t="str">
            <v>MERQUEO S.A.S</v>
          </cell>
          <cell r="C128" t="str">
            <v>NIT 900871444-8</v>
          </cell>
          <cell r="D128" t="str">
            <v>26/07/2021</v>
          </cell>
          <cell r="E128" t="str">
            <v>26/07/2021</v>
          </cell>
          <cell r="F128" t="str">
            <v>Contado</v>
          </cell>
          <cell r="G128">
            <v>4484248</v>
          </cell>
          <cell r="H128">
            <v>0</v>
          </cell>
          <cell r="I128">
            <v>5372.4</v>
          </cell>
          <cell r="J128">
            <v>0</v>
          </cell>
          <cell r="K128">
            <v>4489620.4000000004</v>
          </cell>
          <cell r="L128">
            <v>0</v>
          </cell>
          <cell r="M128">
            <v>4489620.4000000004</v>
          </cell>
          <cell r="N128">
            <v>0</v>
          </cell>
          <cell r="O128" t="str">
            <v>Pagada</v>
          </cell>
          <cell r="P128" t="str">
            <v>265913</v>
          </cell>
        </row>
        <row r="129">
          <cell r="A129">
            <v>25615</v>
          </cell>
          <cell r="B129" t="str">
            <v>MERQUEO S.A.S</v>
          </cell>
          <cell r="C129" t="str">
            <v>NIT 900871444-8</v>
          </cell>
          <cell r="D129" t="str">
            <v>26/07/2021</v>
          </cell>
          <cell r="E129" t="str">
            <v>26/07/2021</v>
          </cell>
          <cell r="F129" t="str">
            <v>Contado</v>
          </cell>
          <cell r="G129">
            <v>3924000</v>
          </cell>
          <cell r="H129">
            <v>0</v>
          </cell>
          <cell r="I129">
            <v>0</v>
          </cell>
          <cell r="J129">
            <v>0</v>
          </cell>
          <cell r="K129">
            <v>3924000</v>
          </cell>
          <cell r="L129">
            <v>0</v>
          </cell>
          <cell r="M129">
            <v>3924000</v>
          </cell>
          <cell r="N129">
            <v>0</v>
          </cell>
          <cell r="O129" t="str">
            <v>Pagada</v>
          </cell>
          <cell r="P129" t="str">
            <v>265913</v>
          </cell>
        </row>
        <row r="130">
          <cell r="A130">
            <v>25670</v>
          </cell>
          <cell r="B130" t="str">
            <v>MERQUEO S.A.S</v>
          </cell>
          <cell r="C130" t="str">
            <v>NIT 900871444-8</v>
          </cell>
          <cell r="D130" t="str">
            <v>30/07/2021</v>
          </cell>
          <cell r="E130" t="str">
            <v>30/07/2021</v>
          </cell>
          <cell r="F130" t="str">
            <v>Contado</v>
          </cell>
          <cell r="G130">
            <v>18350510</v>
          </cell>
          <cell r="H130">
            <v>0</v>
          </cell>
          <cell r="I130">
            <v>35650.5</v>
          </cell>
          <cell r="J130">
            <v>0</v>
          </cell>
          <cell r="K130">
            <v>18386160.5</v>
          </cell>
          <cell r="L130">
            <v>0</v>
          </cell>
          <cell r="M130">
            <v>18386160.5</v>
          </cell>
          <cell r="N130">
            <v>0</v>
          </cell>
          <cell r="O130" t="str">
            <v>Pagada</v>
          </cell>
          <cell r="P130" t="str">
            <v>267909</v>
          </cell>
        </row>
        <row r="131">
          <cell r="A131">
            <v>25671</v>
          </cell>
          <cell r="B131" t="str">
            <v>MERQUEO S.A.S</v>
          </cell>
          <cell r="C131" t="str">
            <v>NIT 900871444-8</v>
          </cell>
          <cell r="D131" t="str">
            <v>30/07/2021</v>
          </cell>
          <cell r="E131" t="str">
            <v>30/07/2021</v>
          </cell>
          <cell r="F131" t="str">
            <v>Contado</v>
          </cell>
          <cell r="G131">
            <v>499200</v>
          </cell>
          <cell r="H131">
            <v>0</v>
          </cell>
          <cell r="I131">
            <v>0</v>
          </cell>
          <cell r="J131">
            <v>0</v>
          </cell>
          <cell r="K131">
            <v>499200</v>
          </cell>
          <cell r="L131">
            <v>0</v>
          </cell>
          <cell r="M131">
            <v>499200</v>
          </cell>
          <cell r="N131">
            <v>0</v>
          </cell>
          <cell r="O131" t="str">
            <v>Pagada</v>
          </cell>
          <cell r="P131" t="str">
            <v>267909</v>
          </cell>
        </row>
        <row r="132">
          <cell r="A132">
            <v>25672</v>
          </cell>
          <cell r="B132" t="str">
            <v>MERQUEO S.A.S</v>
          </cell>
          <cell r="C132" t="str">
            <v>NIT 900871444-8</v>
          </cell>
          <cell r="D132" t="str">
            <v>30/07/2021</v>
          </cell>
          <cell r="E132" t="str">
            <v>30/07/2021</v>
          </cell>
          <cell r="F132" t="str">
            <v>Contado</v>
          </cell>
          <cell r="G132">
            <v>2880000</v>
          </cell>
          <cell r="H132">
            <v>0</v>
          </cell>
          <cell r="I132">
            <v>0</v>
          </cell>
          <cell r="J132">
            <v>0</v>
          </cell>
          <cell r="K132">
            <v>2880000</v>
          </cell>
          <cell r="L132">
            <v>0</v>
          </cell>
          <cell r="M132">
            <v>2880000</v>
          </cell>
          <cell r="N132">
            <v>0</v>
          </cell>
          <cell r="O132" t="str">
            <v>Pagada</v>
          </cell>
          <cell r="P132" t="str">
            <v>267909</v>
          </cell>
        </row>
        <row r="133">
          <cell r="A133">
            <v>25701</v>
          </cell>
          <cell r="B133" t="str">
            <v>MERQUEO S.A.S</v>
          </cell>
          <cell r="C133" t="str">
            <v>NIT 900871444-8</v>
          </cell>
          <cell r="D133" t="str">
            <v>03/08/2021</v>
          </cell>
          <cell r="E133" t="str">
            <v>03/08/2021</v>
          </cell>
          <cell r="F133" t="str">
            <v>Contado</v>
          </cell>
          <cell r="G133">
            <v>9748000</v>
          </cell>
          <cell r="H133">
            <v>0</v>
          </cell>
          <cell r="I133">
            <v>2400</v>
          </cell>
          <cell r="J133">
            <v>0</v>
          </cell>
          <cell r="K133">
            <v>9750400</v>
          </cell>
          <cell r="L133">
            <v>0</v>
          </cell>
          <cell r="M133">
            <v>9700000</v>
          </cell>
          <cell r="N133">
            <v>50400</v>
          </cell>
          <cell r="O133" t="str">
            <v>Pagada</v>
          </cell>
          <cell r="P133" t="str">
            <v>268999</v>
          </cell>
        </row>
        <row r="134">
          <cell r="A134">
            <v>25702</v>
          </cell>
          <cell r="B134" t="str">
            <v>MERQUEO S.A.S</v>
          </cell>
          <cell r="C134" t="str">
            <v>NIT 900871444-8</v>
          </cell>
          <cell r="D134" t="str">
            <v>03/08/2021</v>
          </cell>
          <cell r="E134" t="str">
            <v>03/08/2021</v>
          </cell>
          <cell r="F134" t="str">
            <v>Contado</v>
          </cell>
          <cell r="G134">
            <v>5010000</v>
          </cell>
          <cell r="H134">
            <v>0</v>
          </cell>
          <cell r="I134">
            <v>0</v>
          </cell>
          <cell r="J134">
            <v>0</v>
          </cell>
          <cell r="K134">
            <v>5010000</v>
          </cell>
          <cell r="L134">
            <v>0</v>
          </cell>
          <cell r="M134">
            <v>4914000</v>
          </cell>
          <cell r="N134">
            <v>96000</v>
          </cell>
          <cell r="O134" t="str">
            <v>Pagada</v>
          </cell>
          <cell r="P134" t="str">
            <v>268999</v>
          </cell>
        </row>
        <row r="135">
          <cell r="A135">
            <v>25747</v>
          </cell>
          <cell r="B135" t="str">
            <v>MERQUEO S.A.S</v>
          </cell>
          <cell r="C135" t="str">
            <v>NIT 900871444-8</v>
          </cell>
          <cell r="D135" t="str">
            <v>06/08/2021</v>
          </cell>
          <cell r="E135" t="str">
            <v>06/08/2021</v>
          </cell>
          <cell r="F135" t="str">
            <v>Contado</v>
          </cell>
          <cell r="G135">
            <v>16200000</v>
          </cell>
          <cell r="H135">
            <v>0</v>
          </cell>
          <cell r="I135">
            <v>0</v>
          </cell>
          <cell r="J135">
            <v>0</v>
          </cell>
          <cell r="K135">
            <v>16200000</v>
          </cell>
          <cell r="L135">
            <v>0</v>
          </cell>
          <cell r="M135">
            <v>16200000</v>
          </cell>
          <cell r="N135">
            <v>0</v>
          </cell>
          <cell r="O135" t="str">
            <v>Pagada</v>
          </cell>
          <cell r="P135" t="str">
            <v>271157</v>
          </cell>
        </row>
        <row r="136">
          <cell r="A136">
            <v>25748</v>
          </cell>
          <cell r="B136" t="str">
            <v>MERQUEO S.A.S</v>
          </cell>
          <cell r="C136" t="str">
            <v>NIT 900871444-8</v>
          </cell>
          <cell r="D136" t="str">
            <v>06/08/2021</v>
          </cell>
          <cell r="E136" t="str">
            <v>06/08/2021</v>
          </cell>
          <cell r="F136" t="str">
            <v>Contado</v>
          </cell>
          <cell r="G136">
            <v>8718000</v>
          </cell>
          <cell r="H136">
            <v>0</v>
          </cell>
          <cell r="I136">
            <v>0</v>
          </cell>
          <cell r="J136">
            <v>0</v>
          </cell>
          <cell r="K136">
            <v>8718000</v>
          </cell>
          <cell r="L136">
            <v>0</v>
          </cell>
          <cell r="M136">
            <v>8718000</v>
          </cell>
          <cell r="N136">
            <v>0</v>
          </cell>
          <cell r="O136" t="str">
            <v>Pagada</v>
          </cell>
          <cell r="P136" t="str">
            <v>271157</v>
          </cell>
        </row>
        <row r="137">
          <cell r="A137">
            <v>25774</v>
          </cell>
          <cell r="B137" t="str">
            <v>MERQUEO S.A.S</v>
          </cell>
          <cell r="C137" t="str">
            <v>NIT 900871444-8</v>
          </cell>
          <cell r="D137" t="str">
            <v>10/08/2021</v>
          </cell>
          <cell r="E137" t="str">
            <v>10/08/2021</v>
          </cell>
          <cell r="F137" t="str">
            <v>Contado</v>
          </cell>
          <cell r="G137">
            <v>5215000</v>
          </cell>
          <cell r="H137">
            <v>0</v>
          </cell>
          <cell r="I137">
            <v>0</v>
          </cell>
          <cell r="J137">
            <v>0</v>
          </cell>
          <cell r="K137">
            <v>5215000</v>
          </cell>
          <cell r="L137">
            <v>0</v>
          </cell>
          <cell r="M137">
            <v>5215000</v>
          </cell>
          <cell r="N137">
            <v>0</v>
          </cell>
          <cell r="O137" t="str">
            <v>Pagada</v>
          </cell>
          <cell r="P137" t="str">
            <v>272384</v>
          </cell>
        </row>
        <row r="138">
          <cell r="A138">
            <v>25775</v>
          </cell>
          <cell r="B138" t="str">
            <v>MERQUEO S.A.S</v>
          </cell>
          <cell r="C138" t="str">
            <v>NIT 900871444-8</v>
          </cell>
          <cell r="D138" t="str">
            <v>10/08/2021</v>
          </cell>
          <cell r="E138" t="str">
            <v>10/08/2021</v>
          </cell>
          <cell r="F138" t="str">
            <v>Contado</v>
          </cell>
          <cell r="G138">
            <v>8574000</v>
          </cell>
          <cell r="H138">
            <v>0</v>
          </cell>
          <cell r="I138">
            <v>0</v>
          </cell>
          <cell r="J138">
            <v>0</v>
          </cell>
          <cell r="K138">
            <v>8574000</v>
          </cell>
          <cell r="L138">
            <v>0</v>
          </cell>
          <cell r="M138">
            <v>8574000</v>
          </cell>
          <cell r="N138">
            <v>0</v>
          </cell>
          <cell r="O138" t="str">
            <v>Pagada</v>
          </cell>
          <cell r="P138" t="str">
            <v>272384</v>
          </cell>
        </row>
        <row r="139">
          <cell r="A139">
            <v>25809</v>
          </cell>
          <cell r="B139" t="str">
            <v>MERQUEO S.A.S</v>
          </cell>
          <cell r="C139" t="str">
            <v>NIT 900871444-8</v>
          </cell>
          <cell r="D139" t="str">
            <v>13/08/2021</v>
          </cell>
          <cell r="E139" t="str">
            <v>13/08/2021</v>
          </cell>
          <cell r="F139" t="str">
            <v>Contado</v>
          </cell>
          <cell r="G139">
            <v>4217250</v>
          </cell>
          <cell r="H139">
            <v>0</v>
          </cell>
          <cell r="I139">
            <v>19762.5</v>
          </cell>
          <cell r="J139">
            <v>0</v>
          </cell>
          <cell r="K139">
            <v>4237012.5</v>
          </cell>
          <cell r="L139">
            <v>0</v>
          </cell>
          <cell r="M139">
            <v>4237012.5</v>
          </cell>
          <cell r="N139">
            <v>0</v>
          </cell>
          <cell r="O139" t="str">
            <v>Pagada</v>
          </cell>
          <cell r="P139" t="str">
            <v>274017</v>
          </cell>
        </row>
        <row r="140">
          <cell r="A140">
            <v>25810</v>
          </cell>
          <cell r="B140" t="str">
            <v>MERQUEO S.A.S</v>
          </cell>
          <cell r="C140" t="str">
            <v>NIT 900871444-8</v>
          </cell>
          <cell r="D140" t="str">
            <v>13/08/2021</v>
          </cell>
          <cell r="E140" t="str">
            <v>13/08/2021</v>
          </cell>
          <cell r="F140" t="str">
            <v>Contado</v>
          </cell>
          <cell r="G140">
            <v>4626000</v>
          </cell>
          <cell r="H140">
            <v>0</v>
          </cell>
          <cell r="I140">
            <v>0</v>
          </cell>
          <cell r="J140">
            <v>0</v>
          </cell>
          <cell r="K140">
            <v>4626000</v>
          </cell>
          <cell r="L140">
            <v>0</v>
          </cell>
          <cell r="M140">
            <v>4626000</v>
          </cell>
          <cell r="N140">
            <v>0</v>
          </cell>
          <cell r="O140" t="str">
            <v>Pagada</v>
          </cell>
          <cell r="P140" t="str">
            <v>274017</v>
          </cell>
        </row>
        <row r="141">
          <cell r="A141">
            <v>25825</v>
          </cell>
          <cell r="B141" t="str">
            <v>MERQUEO S.A.S</v>
          </cell>
          <cell r="C141" t="str">
            <v>NIT 900871444-8</v>
          </cell>
          <cell r="D141" t="str">
            <v>17/08/2021</v>
          </cell>
          <cell r="E141" t="str">
            <v>17/08/2021</v>
          </cell>
          <cell r="F141" t="str">
            <v>Contado</v>
          </cell>
          <cell r="G141">
            <v>1448000</v>
          </cell>
          <cell r="H141">
            <v>0</v>
          </cell>
          <cell r="I141">
            <v>0</v>
          </cell>
          <cell r="J141">
            <v>0</v>
          </cell>
          <cell r="K141">
            <v>1448000</v>
          </cell>
          <cell r="L141">
            <v>0</v>
          </cell>
          <cell r="M141">
            <v>1448000</v>
          </cell>
          <cell r="N141">
            <v>0</v>
          </cell>
          <cell r="O141" t="str">
            <v>Pagada</v>
          </cell>
          <cell r="P141" t="str">
            <v>275442</v>
          </cell>
        </row>
        <row r="142">
          <cell r="A142">
            <v>25826</v>
          </cell>
          <cell r="B142" t="str">
            <v>MERQUEO S.A.S</v>
          </cell>
          <cell r="C142" t="str">
            <v>NIT 900871444-8</v>
          </cell>
          <cell r="D142" t="str">
            <v>17/08/2021</v>
          </cell>
          <cell r="E142" t="str">
            <v>17/08/2021</v>
          </cell>
          <cell r="F142" t="str">
            <v>Contado</v>
          </cell>
          <cell r="G142">
            <v>3132000</v>
          </cell>
          <cell r="H142">
            <v>0</v>
          </cell>
          <cell r="I142">
            <v>0</v>
          </cell>
          <cell r="J142">
            <v>0</v>
          </cell>
          <cell r="K142">
            <v>3132000</v>
          </cell>
          <cell r="L142">
            <v>0</v>
          </cell>
          <cell r="M142">
            <v>3132000</v>
          </cell>
          <cell r="N142">
            <v>0</v>
          </cell>
          <cell r="O142" t="str">
            <v>Pagada</v>
          </cell>
          <cell r="P142" t="str">
            <v>275442</v>
          </cell>
        </row>
        <row r="143">
          <cell r="A143">
            <v>25861</v>
          </cell>
          <cell r="B143" t="str">
            <v>MERQUEO S.A.S</v>
          </cell>
          <cell r="C143" t="str">
            <v>NIT 900871444-8</v>
          </cell>
          <cell r="D143" t="str">
            <v>20/08/2021</v>
          </cell>
          <cell r="E143" t="str">
            <v>20/08/2021</v>
          </cell>
          <cell r="F143" t="str">
            <v>Contado</v>
          </cell>
          <cell r="G143">
            <v>4908000</v>
          </cell>
          <cell r="H143">
            <v>0</v>
          </cell>
          <cell r="I143">
            <v>0</v>
          </cell>
          <cell r="J143">
            <v>0</v>
          </cell>
          <cell r="K143">
            <v>4908000</v>
          </cell>
          <cell r="L143">
            <v>0</v>
          </cell>
          <cell r="M143">
            <v>4908000</v>
          </cell>
          <cell r="N143">
            <v>0</v>
          </cell>
          <cell r="O143" t="str">
            <v>Pagada</v>
          </cell>
          <cell r="P143" t="str">
            <v>276799</v>
          </cell>
        </row>
        <row r="144">
          <cell r="A144">
            <v>25862</v>
          </cell>
          <cell r="B144" t="str">
            <v>MERQUEO S.A.S</v>
          </cell>
          <cell r="C144" t="str">
            <v>NIT 900871444-8</v>
          </cell>
          <cell r="D144" t="str">
            <v>20/08/2021</v>
          </cell>
          <cell r="E144" t="str">
            <v>20/08/2021</v>
          </cell>
          <cell r="F144" t="str">
            <v>Contado</v>
          </cell>
          <cell r="G144">
            <v>5414000</v>
          </cell>
          <cell r="H144">
            <v>0</v>
          </cell>
          <cell r="I144">
            <v>0</v>
          </cell>
          <cell r="J144">
            <v>0</v>
          </cell>
          <cell r="K144">
            <v>5414000</v>
          </cell>
          <cell r="L144">
            <v>0</v>
          </cell>
          <cell r="M144">
            <v>5414000</v>
          </cell>
          <cell r="N144">
            <v>0</v>
          </cell>
          <cell r="O144" t="str">
            <v>Pagada</v>
          </cell>
          <cell r="P144" t="str">
            <v>276799</v>
          </cell>
        </row>
        <row r="145">
          <cell r="A145">
            <v>25874</v>
          </cell>
          <cell r="B145" t="str">
            <v>MERQUEO S.A.S</v>
          </cell>
          <cell r="C145" t="str">
            <v>NIT 900871444-8</v>
          </cell>
          <cell r="D145" t="str">
            <v>20/08/2021</v>
          </cell>
          <cell r="E145" t="str">
            <v>20/08/2021</v>
          </cell>
          <cell r="F145" t="str">
            <v>Contado</v>
          </cell>
          <cell r="G145">
            <v>1729890</v>
          </cell>
          <cell r="H145">
            <v>0</v>
          </cell>
          <cell r="I145">
            <v>10714.5</v>
          </cell>
          <cell r="J145">
            <v>0</v>
          </cell>
          <cell r="K145">
            <v>1740604.5</v>
          </cell>
          <cell r="L145">
            <v>0</v>
          </cell>
          <cell r="M145">
            <v>1740604.5</v>
          </cell>
          <cell r="N145">
            <v>0</v>
          </cell>
          <cell r="O145" t="str">
            <v>Pagada</v>
          </cell>
          <cell r="P145" t="str">
            <v>275461</v>
          </cell>
        </row>
        <row r="146">
          <cell r="A146">
            <v>25875</v>
          </cell>
          <cell r="B146" t="str">
            <v>MERQUEO S.A.S</v>
          </cell>
          <cell r="C146" t="str">
            <v>NIT 900871444-8</v>
          </cell>
          <cell r="D146" t="str">
            <v>20/08/2021</v>
          </cell>
          <cell r="E146" t="str">
            <v>20/08/2021</v>
          </cell>
          <cell r="F146" t="str">
            <v>Contado</v>
          </cell>
          <cell r="G146">
            <v>2442600</v>
          </cell>
          <cell r="H146">
            <v>0</v>
          </cell>
          <cell r="I146">
            <v>11250</v>
          </cell>
          <cell r="J146">
            <v>0</v>
          </cell>
          <cell r="K146">
            <v>2453850</v>
          </cell>
          <cell r="L146">
            <v>0</v>
          </cell>
          <cell r="M146">
            <v>2217600</v>
          </cell>
          <cell r="N146">
            <v>236250</v>
          </cell>
          <cell r="O146" t="str">
            <v>Pagada</v>
          </cell>
          <cell r="P146" t="str">
            <v>275463</v>
          </cell>
        </row>
        <row r="147">
          <cell r="A147">
            <v>25904</v>
          </cell>
          <cell r="B147" t="str">
            <v>MERQUEO S.A.S</v>
          </cell>
          <cell r="C147" t="str">
            <v>NIT 900871444-8</v>
          </cell>
          <cell r="D147" t="str">
            <v>24/08/2021</v>
          </cell>
          <cell r="E147" t="str">
            <v>24/08/2021</v>
          </cell>
          <cell r="F147" t="str">
            <v>Contado</v>
          </cell>
          <cell r="G147">
            <v>630000</v>
          </cell>
          <cell r="H147">
            <v>0</v>
          </cell>
          <cell r="I147">
            <v>0</v>
          </cell>
          <cell r="J147">
            <v>0</v>
          </cell>
          <cell r="K147">
            <v>630000</v>
          </cell>
          <cell r="L147">
            <v>0</v>
          </cell>
          <cell r="M147">
            <v>630000</v>
          </cell>
          <cell r="N147">
            <v>0</v>
          </cell>
          <cell r="O147" t="str">
            <v>Pagada</v>
          </cell>
          <cell r="P147" t="str">
            <v>278418</v>
          </cell>
        </row>
        <row r="148">
          <cell r="A148">
            <v>25905</v>
          </cell>
          <cell r="B148" t="str">
            <v>MERQUEO S.A.S</v>
          </cell>
          <cell r="C148" t="str">
            <v>NIT 900871444-8</v>
          </cell>
          <cell r="D148" t="str">
            <v>24/08/2021</v>
          </cell>
          <cell r="E148" t="str">
            <v>24/08/2021</v>
          </cell>
          <cell r="F148" t="str">
            <v>Contado</v>
          </cell>
          <cell r="G148">
            <v>12432290</v>
          </cell>
          <cell r="H148">
            <v>0</v>
          </cell>
          <cell r="I148">
            <v>11914.5</v>
          </cell>
          <cell r="J148">
            <v>0</v>
          </cell>
          <cell r="K148">
            <v>12444204.5</v>
          </cell>
          <cell r="L148">
            <v>0</v>
          </cell>
          <cell r="M148">
            <v>12444204.5</v>
          </cell>
          <cell r="N148">
            <v>0</v>
          </cell>
          <cell r="O148" t="str">
            <v>Pagada</v>
          </cell>
          <cell r="P148" t="str">
            <v>278418</v>
          </cell>
        </row>
        <row r="149">
          <cell r="A149">
            <v>25929</v>
          </cell>
          <cell r="B149" t="str">
            <v>MERQUEO S.A.S</v>
          </cell>
          <cell r="C149" t="str">
            <v>NIT 900871444-8</v>
          </cell>
          <cell r="D149" t="str">
            <v>26/08/2021</v>
          </cell>
          <cell r="E149" t="str">
            <v>26/08/2021</v>
          </cell>
          <cell r="F149" t="str">
            <v>Contado</v>
          </cell>
          <cell r="G149">
            <v>17552560</v>
          </cell>
          <cell r="H149">
            <v>0</v>
          </cell>
          <cell r="I149">
            <v>11448</v>
          </cell>
          <cell r="J149">
            <v>0</v>
          </cell>
          <cell r="K149">
            <v>17564008</v>
          </cell>
          <cell r="L149">
            <v>0</v>
          </cell>
          <cell r="M149">
            <v>17551008</v>
          </cell>
          <cell r="N149">
            <v>13000</v>
          </cell>
          <cell r="O149" t="str">
            <v>Pagada</v>
          </cell>
          <cell r="P149" t="str">
            <v>279807</v>
          </cell>
        </row>
        <row r="150">
          <cell r="A150">
            <v>25930</v>
          </cell>
          <cell r="B150" t="str">
            <v>MERQUEO S.A.S</v>
          </cell>
          <cell r="C150" t="str">
            <v>NIT 900871444-8</v>
          </cell>
          <cell r="D150" t="str">
            <v>26/08/2021</v>
          </cell>
          <cell r="E150" t="str">
            <v>26/08/2021</v>
          </cell>
          <cell r="F150" t="str">
            <v>Contado</v>
          </cell>
          <cell r="G150">
            <v>2070000</v>
          </cell>
          <cell r="H150">
            <v>0</v>
          </cell>
          <cell r="I150">
            <v>0</v>
          </cell>
          <cell r="J150">
            <v>0</v>
          </cell>
          <cell r="K150">
            <v>2070000</v>
          </cell>
          <cell r="L150">
            <v>0</v>
          </cell>
          <cell r="M150">
            <v>2070000</v>
          </cell>
          <cell r="N150">
            <v>0</v>
          </cell>
          <cell r="O150" t="str">
            <v>Pagada</v>
          </cell>
          <cell r="P150" t="str">
            <v>279807</v>
          </cell>
        </row>
        <row r="151">
          <cell r="A151">
            <v>25942</v>
          </cell>
          <cell r="B151" t="str">
            <v>MERQUEO S.A.S</v>
          </cell>
          <cell r="C151" t="str">
            <v>NIT 900871444-8</v>
          </cell>
          <cell r="D151" t="str">
            <v>27/08/2021</v>
          </cell>
          <cell r="E151" t="str">
            <v>27/08/2021</v>
          </cell>
          <cell r="F151" t="str">
            <v>Contado</v>
          </cell>
          <cell r="G151">
            <v>6285920</v>
          </cell>
          <cell r="H151">
            <v>0</v>
          </cell>
          <cell r="I151">
            <v>14286</v>
          </cell>
          <cell r="J151">
            <v>0</v>
          </cell>
          <cell r="K151">
            <v>6300206</v>
          </cell>
          <cell r="L151">
            <v>0</v>
          </cell>
          <cell r="M151">
            <v>0</v>
          </cell>
          <cell r="N151">
            <v>6300206</v>
          </cell>
          <cell r="O151" t="str">
            <v>NotaCredito</v>
          </cell>
          <cell r="P151" t="str">
            <v>275464</v>
          </cell>
        </row>
        <row r="152">
          <cell r="A152">
            <v>25943</v>
          </cell>
          <cell r="B152" t="str">
            <v>MERQUEO S.A.S</v>
          </cell>
          <cell r="C152" t="str">
            <v>NIT 900871444-8</v>
          </cell>
          <cell r="D152" t="str">
            <v>27/08/2021</v>
          </cell>
          <cell r="E152" t="str">
            <v>27/08/2021</v>
          </cell>
          <cell r="F152" t="str">
            <v>Contado</v>
          </cell>
          <cell r="G152">
            <v>6285920</v>
          </cell>
          <cell r="H152">
            <v>0</v>
          </cell>
          <cell r="I152">
            <v>14286</v>
          </cell>
          <cell r="J152">
            <v>0</v>
          </cell>
          <cell r="K152">
            <v>6300206</v>
          </cell>
          <cell r="L152">
            <v>0</v>
          </cell>
          <cell r="M152">
            <v>0</v>
          </cell>
          <cell r="N152">
            <v>6300206</v>
          </cell>
          <cell r="O152" t="str">
            <v>NotaCredito</v>
          </cell>
          <cell r="P152" t="str">
            <v>275464</v>
          </cell>
        </row>
        <row r="153">
          <cell r="A153">
            <v>25945</v>
          </cell>
          <cell r="B153" t="str">
            <v>MERQUEO S.A.S</v>
          </cell>
          <cell r="C153" t="str">
            <v>NIT 900871444-8</v>
          </cell>
          <cell r="D153" t="str">
            <v>27/08/2021</v>
          </cell>
          <cell r="E153" t="str">
            <v>27/08/2021</v>
          </cell>
          <cell r="F153" t="str">
            <v>Contado</v>
          </cell>
          <cell r="G153">
            <v>6285920</v>
          </cell>
          <cell r="H153">
            <v>0</v>
          </cell>
          <cell r="I153">
            <v>14286</v>
          </cell>
          <cell r="J153">
            <v>0</v>
          </cell>
          <cell r="K153">
            <v>6300206</v>
          </cell>
          <cell r="L153">
            <v>0</v>
          </cell>
          <cell r="M153">
            <v>5688206</v>
          </cell>
          <cell r="N153">
            <v>612000</v>
          </cell>
          <cell r="O153" t="str">
            <v>Pagada</v>
          </cell>
          <cell r="P153" t="str">
            <v>275464</v>
          </cell>
        </row>
        <row r="154">
          <cell r="A154">
            <v>25960</v>
          </cell>
          <cell r="B154" t="str">
            <v>MERQUEO S.A.S</v>
          </cell>
          <cell r="C154" t="str">
            <v>NIT 900871444-8</v>
          </cell>
          <cell r="D154" t="str">
            <v>30/08/2021</v>
          </cell>
          <cell r="E154" t="str">
            <v>30/08/2021</v>
          </cell>
          <cell r="F154" t="str">
            <v>Contado</v>
          </cell>
          <cell r="G154">
            <v>8646060</v>
          </cell>
          <cell r="H154">
            <v>0</v>
          </cell>
          <cell r="I154">
            <v>7143</v>
          </cell>
          <cell r="J154">
            <v>0</v>
          </cell>
          <cell r="K154">
            <v>8653203</v>
          </cell>
          <cell r="L154">
            <v>0</v>
          </cell>
          <cell r="M154">
            <v>8653203</v>
          </cell>
          <cell r="N154">
            <v>0</v>
          </cell>
          <cell r="O154" t="str">
            <v>Pagada</v>
          </cell>
          <cell r="P154" t="str">
            <v>281305</v>
          </cell>
        </row>
        <row r="155">
          <cell r="A155">
            <v>25961</v>
          </cell>
          <cell r="B155" t="str">
            <v>MERQUEO S.A.S</v>
          </cell>
          <cell r="C155" t="str">
            <v>NIT 900871444-8</v>
          </cell>
          <cell r="D155" t="str">
            <v>30/08/2021</v>
          </cell>
          <cell r="E155" t="str">
            <v>30/08/2021</v>
          </cell>
          <cell r="F155" t="str">
            <v>Contado</v>
          </cell>
          <cell r="G155">
            <v>270000</v>
          </cell>
          <cell r="H155">
            <v>0</v>
          </cell>
          <cell r="I155">
            <v>0</v>
          </cell>
          <cell r="J155">
            <v>0</v>
          </cell>
          <cell r="K155">
            <v>270000</v>
          </cell>
          <cell r="L155">
            <v>0</v>
          </cell>
          <cell r="M155">
            <v>270000</v>
          </cell>
          <cell r="N155">
            <v>0</v>
          </cell>
          <cell r="O155" t="str">
            <v>Pagada</v>
          </cell>
          <cell r="P155" t="str">
            <v>281305</v>
          </cell>
        </row>
        <row r="156">
          <cell r="A156">
            <v>26008</v>
          </cell>
          <cell r="B156" t="str">
            <v>MERQUEO S.A.S</v>
          </cell>
          <cell r="C156" t="str">
            <v>NIT 900871444-8</v>
          </cell>
          <cell r="D156" t="str">
            <v>03/09/2021</v>
          </cell>
          <cell r="E156" t="str">
            <v>03/09/2021</v>
          </cell>
          <cell r="F156" t="str">
            <v>Contado</v>
          </cell>
          <cell r="G156">
            <v>27068860</v>
          </cell>
          <cell r="H156">
            <v>0</v>
          </cell>
          <cell r="I156">
            <v>44763</v>
          </cell>
          <cell r="J156">
            <v>0</v>
          </cell>
          <cell r="K156">
            <v>27113623</v>
          </cell>
          <cell r="L156">
            <v>0</v>
          </cell>
          <cell r="M156">
            <v>26777623</v>
          </cell>
          <cell r="N156">
            <v>336000</v>
          </cell>
          <cell r="O156" t="str">
            <v>Pagada</v>
          </cell>
          <cell r="P156" t="str">
            <v>283128</v>
          </cell>
        </row>
        <row r="157">
          <cell r="A157">
            <v>26009</v>
          </cell>
          <cell r="B157" t="str">
            <v>MERQUEO S.A.S</v>
          </cell>
          <cell r="C157" t="str">
            <v>NIT 900871444-8</v>
          </cell>
          <cell r="D157" t="str">
            <v>03/09/2021</v>
          </cell>
          <cell r="E157" t="str">
            <v>03/09/2021</v>
          </cell>
          <cell r="F157" t="str">
            <v>Contado</v>
          </cell>
          <cell r="G157">
            <v>2130000</v>
          </cell>
          <cell r="H157">
            <v>0</v>
          </cell>
          <cell r="I157">
            <v>0</v>
          </cell>
          <cell r="J157">
            <v>0</v>
          </cell>
          <cell r="K157">
            <v>2130000</v>
          </cell>
          <cell r="L157">
            <v>0</v>
          </cell>
          <cell r="M157">
            <v>2130000</v>
          </cell>
          <cell r="N157">
            <v>0</v>
          </cell>
          <cell r="O157" t="str">
            <v>Pagada</v>
          </cell>
          <cell r="P157" t="str">
            <v>283128</v>
          </cell>
        </row>
        <row r="158">
          <cell r="A158">
            <v>26045</v>
          </cell>
          <cell r="B158" t="str">
            <v>MERQUEO S.A.S</v>
          </cell>
          <cell r="C158" t="str">
            <v>NIT 900871444-8</v>
          </cell>
          <cell r="D158" t="str">
            <v>07/09/2021</v>
          </cell>
          <cell r="E158" t="str">
            <v>07/09/2021</v>
          </cell>
          <cell r="F158" t="str">
            <v>Contado</v>
          </cell>
          <cell r="G158">
            <v>13409580</v>
          </cell>
          <cell r="H158">
            <v>0</v>
          </cell>
          <cell r="I158">
            <v>25239</v>
          </cell>
          <cell r="J158">
            <v>0</v>
          </cell>
          <cell r="K158">
            <v>13434819</v>
          </cell>
          <cell r="L158">
            <v>0</v>
          </cell>
          <cell r="M158">
            <v>13434819</v>
          </cell>
          <cell r="N158">
            <v>0</v>
          </cell>
          <cell r="O158" t="str">
            <v>Pagada</v>
          </cell>
          <cell r="P158" t="str">
            <v>284502</v>
          </cell>
        </row>
        <row r="159">
          <cell r="A159">
            <v>26046</v>
          </cell>
          <cell r="B159" t="str">
            <v>MERQUEO S.A.S</v>
          </cell>
          <cell r="C159" t="str">
            <v>NIT 900871444-8</v>
          </cell>
          <cell r="D159" t="str">
            <v>07/09/2021</v>
          </cell>
          <cell r="E159" t="str">
            <v>07/09/2021</v>
          </cell>
          <cell r="F159" t="str">
            <v>Contado</v>
          </cell>
          <cell r="G159">
            <v>1848000</v>
          </cell>
          <cell r="H159">
            <v>0</v>
          </cell>
          <cell r="I159">
            <v>0</v>
          </cell>
          <cell r="J159">
            <v>0</v>
          </cell>
          <cell r="K159">
            <v>1848000</v>
          </cell>
          <cell r="L159">
            <v>0</v>
          </cell>
          <cell r="M159">
            <v>1848000</v>
          </cell>
          <cell r="N159">
            <v>0</v>
          </cell>
          <cell r="O159" t="str">
            <v>Pagada</v>
          </cell>
          <cell r="P159" t="str">
            <v>284502</v>
          </cell>
        </row>
        <row r="160">
          <cell r="A160">
            <v>26111</v>
          </cell>
          <cell r="B160" t="str">
            <v>MERQUEO S.A.S</v>
          </cell>
          <cell r="C160" t="str">
            <v>NIT 900871444-8</v>
          </cell>
          <cell r="D160" t="str">
            <v>10/09/2021</v>
          </cell>
          <cell r="E160" t="str">
            <v>10/09/2021</v>
          </cell>
          <cell r="F160" t="str">
            <v>Contado</v>
          </cell>
          <cell r="G160">
            <v>3850000</v>
          </cell>
          <cell r="H160">
            <v>0</v>
          </cell>
          <cell r="I160">
            <v>0</v>
          </cell>
          <cell r="J160">
            <v>0</v>
          </cell>
          <cell r="K160">
            <v>3850000</v>
          </cell>
          <cell r="L160">
            <v>0</v>
          </cell>
          <cell r="M160">
            <v>3850000</v>
          </cell>
          <cell r="N160">
            <v>0</v>
          </cell>
          <cell r="O160" t="str">
            <v>Pagada</v>
          </cell>
          <cell r="P160" t="str">
            <v>286357</v>
          </cell>
        </row>
        <row r="161">
          <cell r="A161">
            <v>26112</v>
          </cell>
          <cell r="B161" t="str">
            <v>MERQUEO S.A.S</v>
          </cell>
          <cell r="C161" t="str">
            <v>NIT 900871444-8</v>
          </cell>
          <cell r="D161" t="str">
            <v>10/09/2021</v>
          </cell>
          <cell r="E161" t="str">
            <v>10/09/2021</v>
          </cell>
          <cell r="F161" t="str">
            <v>Contado</v>
          </cell>
          <cell r="G161">
            <v>3726000</v>
          </cell>
          <cell r="H161">
            <v>0</v>
          </cell>
          <cell r="I161">
            <v>0</v>
          </cell>
          <cell r="J161">
            <v>0</v>
          </cell>
          <cell r="K161">
            <v>3726000</v>
          </cell>
          <cell r="L161">
            <v>0</v>
          </cell>
          <cell r="M161">
            <v>3726000</v>
          </cell>
          <cell r="N161">
            <v>0</v>
          </cell>
          <cell r="O161" t="str">
            <v>Pagada</v>
          </cell>
          <cell r="P161" t="str">
            <v>286357</v>
          </cell>
        </row>
        <row r="162">
          <cell r="A162">
            <v>26145</v>
          </cell>
          <cell r="B162" t="str">
            <v>MERQUEO S.A.S</v>
          </cell>
          <cell r="C162" t="str">
            <v>NIT 900871444-8</v>
          </cell>
          <cell r="D162" t="str">
            <v>14/09/2021</v>
          </cell>
          <cell r="E162" t="str">
            <v>14/09/2021</v>
          </cell>
          <cell r="F162" t="str">
            <v>Contado</v>
          </cell>
          <cell r="G162">
            <v>2384620</v>
          </cell>
          <cell r="H162">
            <v>0</v>
          </cell>
          <cell r="I162">
            <v>13431</v>
          </cell>
          <cell r="J162">
            <v>0</v>
          </cell>
          <cell r="K162">
            <v>2398051</v>
          </cell>
          <cell r="L162">
            <v>0</v>
          </cell>
          <cell r="M162">
            <v>2398051</v>
          </cell>
          <cell r="N162">
            <v>0</v>
          </cell>
          <cell r="O162" t="str">
            <v>Pagada</v>
          </cell>
          <cell r="P162" t="str">
            <v>287750</v>
          </cell>
        </row>
        <row r="163">
          <cell r="A163">
            <v>26146</v>
          </cell>
          <cell r="B163" t="str">
            <v>MERQUEO S.A.S</v>
          </cell>
          <cell r="C163" t="str">
            <v>NIT 900871444-8</v>
          </cell>
          <cell r="D163" t="str">
            <v>14/09/2021</v>
          </cell>
          <cell r="E163" t="str">
            <v>14/09/2021</v>
          </cell>
          <cell r="F163" t="str">
            <v>Contado</v>
          </cell>
          <cell r="G163">
            <v>900000</v>
          </cell>
          <cell r="H163">
            <v>0</v>
          </cell>
          <cell r="I163">
            <v>0</v>
          </cell>
          <cell r="J163">
            <v>0</v>
          </cell>
          <cell r="K163">
            <v>900000</v>
          </cell>
          <cell r="L163">
            <v>0</v>
          </cell>
          <cell r="M163">
            <v>900000</v>
          </cell>
          <cell r="N163">
            <v>0</v>
          </cell>
          <cell r="O163" t="str">
            <v>Pagada</v>
          </cell>
          <cell r="P163" t="str">
            <v>287750</v>
          </cell>
        </row>
        <row r="164">
          <cell r="A164">
            <v>26189</v>
          </cell>
          <cell r="B164" t="str">
            <v>MERQUEO S.A.S</v>
          </cell>
          <cell r="C164" t="str">
            <v>NIT 900871444-8</v>
          </cell>
          <cell r="D164" t="str">
            <v>17/09/2021</v>
          </cell>
          <cell r="E164" t="str">
            <v>17/09/2021</v>
          </cell>
          <cell r="F164" t="str">
            <v>Contado</v>
          </cell>
          <cell r="G164">
            <v>2446000</v>
          </cell>
          <cell r="H164">
            <v>0</v>
          </cell>
          <cell r="I164">
            <v>0</v>
          </cell>
          <cell r="J164">
            <v>0</v>
          </cell>
          <cell r="K164">
            <v>2446000</v>
          </cell>
          <cell r="L164">
            <v>0</v>
          </cell>
          <cell r="M164">
            <v>2446000</v>
          </cell>
          <cell r="N164">
            <v>0</v>
          </cell>
          <cell r="O164" t="str">
            <v>Pagada</v>
          </cell>
          <cell r="P164" t="str">
            <v>289628</v>
          </cell>
        </row>
        <row r="165">
          <cell r="A165">
            <v>26190</v>
          </cell>
          <cell r="B165" t="str">
            <v>MERQUEO S.A.S</v>
          </cell>
          <cell r="C165" t="str">
            <v>NIT 900871444-8</v>
          </cell>
          <cell r="D165" t="str">
            <v>17/09/2021</v>
          </cell>
          <cell r="E165" t="str">
            <v>17/09/2021</v>
          </cell>
          <cell r="F165" t="str">
            <v>Contado</v>
          </cell>
          <cell r="G165">
            <v>3720000</v>
          </cell>
          <cell r="H165">
            <v>0</v>
          </cell>
          <cell r="I165">
            <v>0</v>
          </cell>
          <cell r="J165">
            <v>0</v>
          </cell>
          <cell r="K165">
            <v>3720000</v>
          </cell>
          <cell r="L165">
            <v>0</v>
          </cell>
          <cell r="M165">
            <v>3720000</v>
          </cell>
          <cell r="N165">
            <v>0</v>
          </cell>
          <cell r="O165" t="str">
            <v>Pagada</v>
          </cell>
          <cell r="P165" t="str">
            <v>289628</v>
          </cell>
        </row>
        <row r="166">
          <cell r="A166">
            <v>26211</v>
          </cell>
          <cell r="B166" t="str">
            <v>MERQUEO S.A.S</v>
          </cell>
          <cell r="C166" t="str">
            <v>NIT 900871444-8</v>
          </cell>
          <cell r="D166" t="str">
            <v>21/09/2021</v>
          </cell>
          <cell r="E166" t="str">
            <v>21/09/2021</v>
          </cell>
          <cell r="F166" t="str">
            <v>Contado</v>
          </cell>
          <cell r="G166">
            <v>2482000</v>
          </cell>
          <cell r="H166">
            <v>0</v>
          </cell>
          <cell r="I166">
            <v>0</v>
          </cell>
          <cell r="J166">
            <v>0</v>
          </cell>
          <cell r="K166">
            <v>2482000</v>
          </cell>
          <cell r="L166">
            <v>0</v>
          </cell>
          <cell r="M166">
            <v>2392000</v>
          </cell>
          <cell r="N166">
            <v>90000</v>
          </cell>
          <cell r="O166" t="str">
            <v>Pagada</v>
          </cell>
          <cell r="P166" t="str">
            <v>290932</v>
          </cell>
        </row>
        <row r="167">
          <cell r="A167">
            <v>26212</v>
          </cell>
          <cell r="B167" t="str">
            <v>MERQUEO S.A.S</v>
          </cell>
          <cell r="C167" t="str">
            <v>NIT 900871444-8</v>
          </cell>
          <cell r="D167" t="str">
            <v>21/09/2021</v>
          </cell>
          <cell r="E167" t="str">
            <v>21/09/2021</v>
          </cell>
          <cell r="F167" t="str">
            <v>Contado</v>
          </cell>
          <cell r="G167">
            <v>1776000</v>
          </cell>
          <cell r="H167">
            <v>0</v>
          </cell>
          <cell r="I167">
            <v>0</v>
          </cell>
          <cell r="J167">
            <v>0</v>
          </cell>
          <cell r="K167">
            <v>1776000</v>
          </cell>
          <cell r="L167">
            <v>0</v>
          </cell>
          <cell r="M167">
            <v>1776000</v>
          </cell>
          <cell r="N167">
            <v>0</v>
          </cell>
          <cell r="O167" t="str">
            <v>Pagada</v>
          </cell>
          <cell r="P167" t="str">
            <v>290932</v>
          </cell>
        </row>
        <row r="168">
          <cell r="A168">
            <v>26221</v>
          </cell>
          <cell r="B168" t="str">
            <v>MERQUEO S.A.S</v>
          </cell>
          <cell r="C168" t="str">
            <v>NIT 900871444-8</v>
          </cell>
          <cell r="D168" t="str">
            <v>21/09/2021</v>
          </cell>
          <cell r="E168" t="str">
            <v>21/09/2021</v>
          </cell>
          <cell r="F168" t="str">
            <v>Contado</v>
          </cell>
          <cell r="G168">
            <v>1254000</v>
          </cell>
          <cell r="H168">
            <v>0</v>
          </cell>
          <cell r="I168">
            <v>0</v>
          </cell>
          <cell r="J168">
            <v>0</v>
          </cell>
          <cell r="K168">
            <v>1254000</v>
          </cell>
          <cell r="L168">
            <v>0</v>
          </cell>
          <cell r="M168">
            <v>1254000</v>
          </cell>
          <cell r="N168">
            <v>0</v>
          </cell>
          <cell r="O168" t="str">
            <v>Pagada</v>
          </cell>
          <cell r="P168" t="str">
            <v>292484</v>
          </cell>
        </row>
        <row r="169">
          <cell r="A169">
            <v>26222</v>
          </cell>
          <cell r="B169" t="str">
            <v>MERQUEO S.A.S</v>
          </cell>
          <cell r="C169" t="str">
            <v>NIT 900871444-8</v>
          </cell>
          <cell r="D169" t="str">
            <v>21/09/2021</v>
          </cell>
          <cell r="E169" t="str">
            <v>21/09/2021</v>
          </cell>
          <cell r="F169" t="str">
            <v>Contado</v>
          </cell>
          <cell r="G169">
            <v>1218000</v>
          </cell>
          <cell r="H169">
            <v>0</v>
          </cell>
          <cell r="I169">
            <v>0</v>
          </cell>
          <cell r="J169">
            <v>0</v>
          </cell>
          <cell r="K169">
            <v>1218000</v>
          </cell>
          <cell r="L169">
            <v>0</v>
          </cell>
          <cell r="M169">
            <v>1218000</v>
          </cell>
          <cell r="N169">
            <v>0</v>
          </cell>
          <cell r="O169" t="str">
            <v>Pagada</v>
          </cell>
          <cell r="P169" t="str">
            <v>292484</v>
          </cell>
        </row>
        <row r="170">
          <cell r="A170">
            <v>26245</v>
          </cell>
          <cell r="B170" t="str">
            <v>MERQUEO S.A.S</v>
          </cell>
          <cell r="C170" t="str">
            <v>NIT 900871444-8</v>
          </cell>
          <cell r="D170" t="str">
            <v>24/09/2021</v>
          </cell>
          <cell r="E170" t="str">
            <v>24/09/2021</v>
          </cell>
          <cell r="F170" t="str">
            <v>Contado</v>
          </cell>
          <cell r="G170">
            <v>986800</v>
          </cell>
          <cell r="H170">
            <v>0</v>
          </cell>
          <cell r="I170">
            <v>0</v>
          </cell>
          <cell r="J170">
            <v>0</v>
          </cell>
          <cell r="K170">
            <v>986800</v>
          </cell>
          <cell r="L170">
            <v>0</v>
          </cell>
          <cell r="M170">
            <v>986800</v>
          </cell>
          <cell r="N170">
            <v>0</v>
          </cell>
          <cell r="O170" t="str">
            <v>Pagada</v>
          </cell>
          <cell r="P170" t="str">
            <v>293816</v>
          </cell>
        </row>
        <row r="171">
          <cell r="A171">
            <v>26246</v>
          </cell>
          <cell r="B171" t="str">
            <v>MERQUEO S.A.S</v>
          </cell>
          <cell r="C171" t="str">
            <v>NIT 900871444-8</v>
          </cell>
          <cell r="D171" t="str">
            <v>24/09/2021</v>
          </cell>
          <cell r="E171" t="str">
            <v>24/09/2021</v>
          </cell>
          <cell r="F171" t="str">
            <v>Contado</v>
          </cell>
          <cell r="G171">
            <v>3876000</v>
          </cell>
          <cell r="H171">
            <v>0</v>
          </cell>
          <cell r="I171">
            <v>0</v>
          </cell>
          <cell r="J171">
            <v>0</v>
          </cell>
          <cell r="K171">
            <v>3876000</v>
          </cell>
          <cell r="L171">
            <v>0</v>
          </cell>
          <cell r="M171">
            <v>3853500</v>
          </cell>
          <cell r="N171">
            <v>22500</v>
          </cell>
          <cell r="O171" t="str">
            <v>Pagada</v>
          </cell>
          <cell r="P171" t="str">
            <v>293816</v>
          </cell>
        </row>
        <row r="172">
          <cell r="A172">
            <v>26303</v>
          </cell>
          <cell r="B172" t="str">
            <v>MERQUEO S.A.S</v>
          </cell>
          <cell r="C172" t="str">
            <v>NIT 900871444-8</v>
          </cell>
          <cell r="D172" t="str">
            <v>01/10/2021</v>
          </cell>
          <cell r="E172" t="str">
            <v>01/10/2021</v>
          </cell>
          <cell r="F172" t="str">
            <v>Contado</v>
          </cell>
          <cell r="G172">
            <v>3330000</v>
          </cell>
          <cell r="H172">
            <v>0</v>
          </cell>
          <cell r="I172">
            <v>0</v>
          </cell>
          <cell r="J172">
            <v>0</v>
          </cell>
          <cell r="K172">
            <v>3330000</v>
          </cell>
          <cell r="L172">
            <v>0</v>
          </cell>
          <cell r="M172">
            <v>3325000</v>
          </cell>
          <cell r="N172">
            <v>5000</v>
          </cell>
          <cell r="O172" t="str">
            <v>Pagada</v>
          </cell>
          <cell r="P172" t="str">
            <v>296057</v>
          </cell>
        </row>
        <row r="173">
          <cell r="A173">
            <v>26304</v>
          </cell>
          <cell r="B173" t="str">
            <v>MERQUEO S.A.S</v>
          </cell>
          <cell r="C173" t="str">
            <v>NIT 900871444-8</v>
          </cell>
          <cell r="D173" t="str">
            <v>01/10/2021</v>
          </cell>
          <cell r="E173" t="str">
            <v>01/10/2021</v>
          </cell>
          <cell r="F173" t="str">
            <v>Contado</v>
          </cell>
          <cell r="G173">
            <v>1848000</v>
          </cell>
          <cell r="H173">
            <v>0</v>
          </cell>
          <cell r="I173">
            <v>0</v>
          </cell>
          <cell r="J173">
            <v>0</v>
          </cell>
          <cell r="K173">
            <v>1848000</v>
          </cell>
          <cell r="L173">
            <v>0</v>
          </cell>
          <cell r="M173">
            <v>1848000</v>
          </cell>
          <cell r="N173">
            <v>0</v>
          </cell>
          <cell r="O173" t="str">
            <v>Pagada</v>
          </cell>
          <cell r="P173" t="str">
            <v>296057</v>
          </cell>
        </row>
        <row r="174">
          <cell r="A174">
            <v>26312</v>
          </cell>
          <cell r="B174" t="str">
            <v>MERQUEO S.A.S</v>
          </cell>
          <cell r="C174" t="str">
            <v>NIT 900871444-8</v>
          </cell>
          <cell r="D174" t="str">
            <v>01/10/2021</v>
          </cell>
          <cell r="E174" t="str">
            <v>01/10/2021</v>
          </cell>
          <cell r="F174" t="str">
            <v>Contado</v>
          </cell>
          <cell r="G174">
            <v>6818520</v>
          </cell>
          <cell r="H174">
            <v>0</v>
          </cell>
          <cell r="I174">
            <v>59526</v>
          </cell>
          <cell r="J174">
            <v>0</v>
          </cell>
          <cell r="K174">
            <v>6878046</v>
          </cell>
          <cell r="L174">
            <v>0</v>
          </cell>
          <cell r="M174">
            <v>6878046</v>
          </cell>
          <cell r="N174">
            <v>0</v>
          </cell>
          <cell r="O174" t="str">
            <v>Pagada</v>
          </cell>
          <cell r="P174" t="str">
            <v>293803</v>
          </cell>
        </row>
        <row r="175">
          <cell r="A175">
            <v>26313</v>
          </cell>
          <cell r="B175" t="str">
            <v>MERQUEO S.A.S</v>
          </cell>
          <cell r="C175" t="str">
            <v>NIT 900871444-8</v>
          </cell>
          <cell r="D175" t="str">
            <v>01/10/2021</v>
          </cell>
          <cell r="E175" t="str">
            <v>01/10/2021</v>
          </cell>
          <cell r="F175" t="str">
            <v>Contado</v>
          </cell>
          <cell r="G175">
            <v>2912000</v>
          </cell>
          <cell r="H175">
            <v>0</v>
          </cell>
          <cell r="I175">
            <v>0</v>
          </cell>
          <cell r="J175">
            <v>0</v>
          </cell>
          <cell r="K175">
            <v>2912000</v>
          </cell>
          <cell r="L175">
            <v>0</v>
          </cell>
          <cell r="M175">
            <v>2912000</v>
          </cell>
          <cell r="N175">
            <v>0</v>
          </cell>
          <cell r="O175" t="str">
            <v>Pagada</v>
          </cell>
          <cell r="P175" t="str">
            <v>293800</v>
          </cell>
        </row>
        <row r="176">
          <cell r="A176">
            <v>26322</v>
          </cell>
          <cell r="B176" t="str">
            <v>MERQUEO S.A.S</v>
          </cell>
          <cell r="C176" t="str">
            <v>NIT 900871444-8</v>
          </cell>
          <cell r="D176" t="str">
            <v>04/10/2021</v>
          </cell>
          <cell r="E176" t="str">
            <v>04/10/2021</v>
          </cell>
          <cell r="F176" t="str">
            <v>Contado</v>
          </cell>
          <cell r="G176">
            <v>7443430</v>
          </cell>
          <cell r="H176">
            <v>0</v>
          </cell>
          <cell r="I176">
            <v>3571.5</v>
          </cell>
          <cell r="J176">
            <v>0</v>
          </cell>
          <cell r="K176">
            <v>7447001.5</v>
          </cell>
          <cell r="L176">
            <v>0</v>
          </cell>
          <cell r="M176">
            <v>7447001.5</v>
          </cell>
          <cell r="N176">
            <v>0</v>
          </cell>
          <cell r="O176" t="str">
            <v>Pagada</v>
          </cell>
          <cell r="P176" t="str">
            <v>297278</v>
          </cell>
        </row>
        <row r="177">
          <cell r="A177">
            <v>26323</v>
          </cell>
          <cell r="B177" t="str">
            <v>MERQUEO S.A.S</v>
          </cell>
          <cell r="C177" t="str">
            <v>NIT 900871444-8</v>
          </cell>
          <cell r="D177" t="str">
            <v>04/10/2021</v>
          </cell>
          <cell r="E177" t="str">
            <v>04/10/2021</v>
          </cell>
          <cell r="F177" t="str">
            <v>Contado</v>
          </cell>
          <cell r="G177">
            <v>9138000</v>
          </cell>
          <cell r="H177">
            <v>0</v>
          </cell>
          <cell r="I177">
            <v>0</v>
          </cell>
          <cell r="J177">
            <v>0</v>
          </cell>
          <cell r="K177">
            <v>9138000</v>
          </cell>
          <cell r="L177">
            <v>0</v>
          </cell>
          <cell r="M177">
            <v>9138000</v>
          </cell>
          <cell r="N177">
            <v>0</v>
          </cell>
          <cell r="O177" t="str">
            <v>Pagada</v>
          </cell>
          <cell r="P177" t="str">
            <v>297278</v>
          </cell>
        </row>
        <row r="178">
          <cell r="A178">
            <v>26393</v>
          </cell>
          <cell r="B178" t="str">
            <v>MERQUEO S.A.S</v>
          </cell>
          <cell r="C178" t="str">
            <v>NIT 900871444-8</v>
          </cell>
          <cell r="D178" t="str">
            <v>07/10/2021</v>
          </cell>
          <cell r="E178" t="str">
            <v>07/10/2021</v>
          </cell>
          <cell r="F178" t="str">
            <v>Contado</v>
          </cell>
          <cell r="G178">
            <v>16408860</v>
          </cell>
          <cell r="H178">
            <v>0</v>
          </cell>
          <cell r="I178">
            <v>7143</v>
          </cell>
          <cell r="J178">
            <v>0</v>
          </cell>
          <cell r="K178">
            <v>16416003</v>
          </cell>
          <cell r="L178">
            <v>0</v>
          </cell>
          <cell r="M178">
            <v>16416003</v>
          </cell>
          <cell r="N178">
            <v>0</v>
          </cell>
          <cell r="O178" t="str">
            <v>Pagada</v>
          </cell>
          <cell r="P178" t="str">
            <v>299256</v>
          </cell>
        </row>
        <row r="179">
          <cell r="A179">
            <v>26394</v>
          </cell>
          <cell r="B179" t="str">
            <v>MERQUEO S.A.S</v>
          </cell>
          <cell r="C179" t="str">
            <v>NIT 900871444-8</v>
          </cell>
          <cell r="D179" t="str">
            <v>07/10/2021</v>
          </cell>
          <cell r="E179" t="str">
            <v>07/10/2021</v>
          </cell>
          <cell r="F179" t="str">
            <v>Contado</v>
          </cell>
          <cell r="G179">
            <v>7032000</v>
          </cell>
          <cell r="H179">
            <v>0</v>
          </cell>
          <cell r="I179">
            <v>0</v>
          </cell>
          <cell r="J179">
            <v>0</v>
          </cell>
          <cell r="K179">
            <v>7032000</v>
          </cell>
          <cell r="L179">
            <v>0</v>
          </cell>
          <cell r="M179">
            <v>7032000</v>
          </cell>
          <cell r="N179">
            <v>0</v>
          </cell>
          <cell r="O179" t="str">
            <v>Pagada</v>
          </cell>
          <cell r="P179" t="str">
            <v>299256</v>
          </cell>
        </row>
        <row r="180">
          <cell r="A180">
            <v>26458</v>
          </cell>
          <cell r="B180" t="str">
            <v>MERQUEO S.A.S</v>
          </cell>
          <cell r="C180" t="str">
            <v>NIT 900871444-8</v>
          </cell>
          <cell r="D180" t="str">
            <v>12/10/2021</v>
          </cell>
          <cell r="E180" t="str">
            <v>12/10/2021</v>
          </cell>
          <cell r="F180" t="str">
            <v>Contado</v>
          </cell>
          <cell r="G180">
            <v>9532860</v>
          </cell>
          <cell r="H180">
            <v>0</v>
          </cell>
          <cell r="I180">
            <v>7143</v>
          </cell>
          <cell r="J180">
            <v>0</v>
          </cell>
          <cell r="K180">
            <v>9540003</v>
          </cell>
          <cell r="L180">
            <v>0</v>
          </cell>
          <cell r="M180">
            <v>9540003</v>
          </cell>
          <cell r="N180">
            <v>0</v>
          </cell>
          <cell r="O180" t="str">
            <v>Pagada</v>
          </cell>
          <cell r="P180" t="str">
            <v>301071</v>
          </cell>
        </row>
        <row r="181">
          <cell r="A181">
            <v>26459</v>
          </cell>
          <cell r="B181" t="str">
            <v>MERQUEO S.A.S</v>
          </cell>
          <cell r="C181" t="str">
            <v>NIT 900871444-8</v>
          </cell>
          <cell r="D181" t="str">
            <v>12/10/2021</v>
          </cell>
          <cell r="E181" t="str">
            <v>12/10/2021</v>
          </cell>
          <cell r="F181" t="str">
            <v>Contado</v>
          </cell>
          <cell r="G181">
            <v>5592000</v>
          </cell>
          <cell r="H181">
            <v>0</v>
          </cell>
          <cell r="I181">
            <v>0</v>
          </cell>
          <cell r="J181">
            <v>0</v>
          </cell>
          <cell r="K181">
            <v>5592000</v>
          </cell>
          <cell r="L181">
            <v>0</v>
          </cell>
          <cell r="M181">
            <v>5592000</v>
          </cell>
          <cell r="N181">
            <v>0</v>
          </cell>
          <cell r="O181" t="str">
            <v>Pagada</v>
          </cell>
          <cell r="P181" t="str">
            <v>301071</v>
          </cell>
        </row>
        <row r="182">
          <cell r="A182">
            <v>26468</v>
          </cell>
          <cell r="B182" t="str">
            <v>MERQUEO S.A.S</v>
          </cell>
          <cell r="C182" t="str">
            <v>NIT 900871444-8</v>
          </cell>
          <cell r="D182" t="str">
            <v>13/10/2021</v>
          </cell>
          <cell r="E182" t="str">
            <v>13/10/2021</v>
          </cell>
          <cell r="F182" t="str">
            <v>Contado</v>
          </cell>
          <cell r="G182">
            <v>1030000</v>
          </cell>
          <cell r="H182">
            <v>0</v>
          </cell>
          <cell r="I182">
            <v>7500</v>
          </cell>
          <cell r="J182">
            <v>0</v>
          </cell>
          <cell r="K182">
            <v>1037500</v>
          </cell>
          <cell r="L182">
            <v>0</v>
          </cell>
          <cell r="M182">
            <v>0</v>
          </cell>
          <cell r="N182">
            <v>1037500</v>
          </cell>
          <cell r="O182" t="str">
            <v>NotaCredito</v>
          </cell>
          <cell r="P182" t="str">
            <v>293801</v>
          </cell>
        </row>
        <row r="183">
          <cell r="A183">
            <v>26470</v>
          </cell>
          <cell r="B183" t="str">
            <v>MERQUEO S.A.S</v>
          </cell>
          <cell r="C183" t="str">
            <v>NIT 900871444-8</v>
          </cell>
          <cell r="D183" t="str">
            <v>13/10/2021</v>
          </cell>
          <cell r="E183" t="str">
            <v>13/10/2021</v>
          </cell>
          <cell r="F183" t="str">
            <v>Contado</v>
          </cell>
          <cell r="G183">
            <v>1670000</v>
          </cell>
          <cell r="H183">
            <v>0</v>
          </cell>
          <cell r="I183">
            <v>0</v>
          </cell>
          <cell r="J183">
            <v>0</v>
          </cell>
          <cell r="K183">
            <v>1670000</v>
          </cell>
          <cell r="L183">
            <v>0</v>
          </cell>
          <cell r="M183">
            <v>1651400</v>
          </cell>
          <cell r="N183">
            <v>18600</v>
          </cell>
          <cell r="O183" t="str">
            <v>Pagada</v>
          </cell>
          <cell r="P183" t="str">
            <v>303144</v>
          </cell>
        </row>
        <row r="184">
          <cell r="A184">
            <v>26486</v>
          </cell>
          <cell r="B184" t="str">
            <v>MERQUEO S.A.S</v>
          </cell>
          <cell r="C184" t="str">
            <v>NIT 900871444-8</v>
          </cell>
          <cell r="D184" t="str">
            <v>15/10/2021</v>
          </cell>
          <cell r="E184" t="str">
            <v>15/10/2021</v>
          </cell>
          <cell r="F184" t="str">
            <v>Contado</v>
          </cell>
          <cell r="G184">
            <v>3783580</v>
          </cell>
          <cell r="H184">
            <v>0</v>
          </cell>
          <cell r="I184">
            <v>22479</v>
          </cell>
          <cell r="J184">
            <v>0</v>
          </cell>
          <cell r="K184">
            <v>3806059</v>
          </cell>
          <cell r="L184">
            <v>0</v>
          </cell>
          <cell r="M184">
            <v>3596059</v>
          </cell>
          <cell r="N184">
            <v>210000</v>
          </cell>
          <cell r="O184" t="str">
            <v>Pagada</v>
          </cell>
          <cell r="P184" t="str">
            <v>302717</v>
          </cell>
        </row>
        <row r="185">
          <cell r="A185">
            <v>26487</v>
          </cell>
          <cell r="B185" t="str">
            <v>MERQUEO S.A.S</v>
          </cell>
          <cell r="C185" t="str">
            <v>NIT 900871444-8</v>
          </cell>
          <cell r="D185" t="str">
            <v>15/10/2021</v>
          </cell>
          <cell r="E185" t="str">
            <v>15/10/2021</v>
          </cell>
          <cell r="F185" t="str">
            <v>Contado</v>
          </cell>
          <cell r="G185">
            <v>1536000</v>
          </cell>
          <cell r="H185">
            <v>0</v>
          </cell>
          <cell r="I185">
            <v>0</v>
          </cell>
          <cell r="J185">
            <v>0</v>
          </cell>
          <cell r="K185">
            <v>1536000</v>
          </cell>
          <cell r="L185">
            <v>0</v>
          </cell>
          <cell r="M185">
            <v>1536000</v>
          </cell>
          <cell r="N185">
            <v>0</v>
          </cell>
          <cell r="O185" t="str">
            <v>Pagada</v>
          </cell>
          <cell r="P185" t="str">
            <v>302717</v>
          </cell>
        </row>
        <row r="186">
          <cell r="A186">
            <v>26505</v>
          </cell>
          <cell r="B186" t="str">
            <v>MERQUEO S.A.S</v>
          </cell>
          <cell r="C186" t="str">
            <v>NIT 900871444-8</v>
          </cell>
          <cell r="D186" t="str">
            <v>19/10/2021</v>
          </cell>
          <cell r="E186" t="str">
            <v>19/10/2021</v>
          </cell>
          <cell r="F186" t="str">
            <v>Contado</v>
          </cell>
          <cell r="G186">
            <v>11354800</v>
          </cell>
          <cell r="H186">
            <v>0</v>
          </cell>
          <cell r="I186">
            <v>0</v>
          </cell>
          <cell r="J186">
            <v>0</v>
          </cell>
          <cell r="K186">
            <v>11354800</v>
          </cell>
          <cell r="L186">
            <v>0</v>
          </cell>
          <cell r="M186">
            <v>11354800</v>
          </cell>
          <cell r="N186">
            <v>0</v>
          </cell>
          <cell r="O186" t="str">
            <v>Pagada</v>
          </cell>
          <cell r="P186" t="str">
            <v>304455</v>
          </cell>
        </row>
        <row r="187">
          <cell r="A187">
            <v>26506</v>
          </cell>
          <cell r="B187" t="str">
            <v>MERQUEO S.A.S</v>
          </cell>
          <cell r="C187" t="str">
            <v>NIT 900871444-8</v>
          </cell>
          <cell r="D187" t="str">
            <v>19/10/2021</v>
          </cell>
          <cell r="E187" t="str">
            <v>19/10/2021</v>
          </cell>
          <cell r="F187" t="str">
            <v>Contado</v>
          </cell>
          <cell r="G187">
            <v>270000</v>
          </cell>
          <cell r="H187">
            <v>0</v>
          </cell>
          <cell r="I187">
            <v>0</v>
          </cell>
          <cell r="J187">
            <v>0</v>
          </cell>
          <cell r="K187">
            <v>270000</v>
          </cell>
          <cell r="L187">
            <v>0</v>
          </cell>
          <cell r="M187">
            <v>270000</v>
          </cell>
          <cell r="N187">
            <v>0</v>
          </cell>
          <cell r="O187" t="str">
            <v>Pagada</v>
          </cell>
          <cell r="P187" t="str">
            <v>304455</v>
          </cell>
        </row>
        <row r="188">
          <cell r="A188">
            <v>26531</v>
          </cell>
          <cell r="B188" t="str">
            <v>MERQUEO S.A.S</v>
          </cell>
          <cell r="C188" t="str">
            <v>NIT 900871444-8</v>
          </cell>
          <cell r="D188" t="str">
            <v>22/10/2021</v>
          </cell>
          <cell r="E188" t="str">
            <v>22/10/2021</v>
          </cell>
          <cell r="F188" t="str">
            <v>Contado</v>
          </cell>
          <cell r="G188">
            <v>10229920</v>
          </cell>
          <cell r="H188">
            <v>0</v>
          </cell>
          <cell r="I188">
            <v>18096</v>
          </cell>
          <cell r="J188">
            <v>0</v>
          </cell>
          <cell r="K188">
            <v>10248016</v>
          </cell>
          <cell r="L188">
            <v>0</v>
          </cell>
          <cell r="M188">
            <v>10248016</v>
          </cell>
          <cell r="N188">
            <v>0</v>
          </cell>
          <cell r="O188" t="str">
            <v>Pagada</v>
          </cell>
          <cell r="P188" t="str">
            <v>305431</v>
          </cell>
        </row>
        <row r="189">
          <cell r="A189">
            <v>26532</v>
          </cell>
          <cell r="B189" t="str">
            <v>MERQUEO S.A.S</v>
          </cell>
          <cell r="C189" t="str">
            <v>NIT 900871444-8</v>
          </cell>
          <cell r="D189" t="str">
            <v>22/10/2021</v>
          </cell>
          <cell r="E189" t="str">
            <v>22/10/2021</v>
          </cell>
          <cell r="F189" t="str">
            <v>Contado</v>
          </cell>
          <cell r="G189">
            <v>1884000</v>
          </cell>
          <cell r="H189">
            <v>0</v>
          </cell>
          <cell r="I189">
            <v>0</v>
          </cell>
          <cell r="J189">
            <v>0</v>
          </cell>
          <cell r="K189">
            <v>1884000</v>
          </cell>
          <cell r="L189">
            <v>0</v>
          </cell>
          <cell r="M189">
            <v>1884000</v>
          </cell>
          <cell r="N189">
            <v>0</v>
          </cell>
          <cell r="O189" t="str">
            <v>Pagada</v>
          </cell>
          <cell r="P189" t="str">
            <v>305431</v>
          </cell>
        </row>
        <row r="190">
          <cell r="A190">
            <v>26538</v>
          </cell>
          <cell r="B190" t="str">
            <v>MERQUEO S.A.S</v>
          </cell>
          <cell r="C190" t="str">
            <v>NIT 900871444-8</v>
          </cell>
          <cell r="D190" t="str">
            <v>22/10/2021</v>
          </cell>
          <cell r="E190" t="str">
            <v>22/10/2021</v>
          </cell>
          <cell r="F190" t="str">
            <v>Contado</v>
          </cell>
          <cell r="G190">
            <v>5394800</v>
          </cell>
          <cell r="H190">
            <v>0</v>
          </cell>
          <cell r="I190">
            <v>0</v>
          </cell>
          <cell r="J190">
            <v>0</v>
          </cell>
          <cell r="K190">
            <v>5394800</v>
          </cell>
          <cell r="L190">
            <v>0</v>
          </cell>
          <cell r="M190">
            <v>5394800</v>
          </cell>
          <cell r="N190">
            <v>0</v>
          </cell>
          <cell r="O190" t="str">
            <v>Pagada</v>
          </cell>
          <cell r="P190" t="str">
            <v>305432</v>
          </cell>
        </row>
        <row r="191">
          <cell r="A191">
            <v>26546</v>
          </cell>
          <cell r="B191" t="str">
            <v>MERQUEO S.A.S</v>
          </cell>
          <cell r="C191" t="str">
            <v>NIT 900871444-8</v>
          </cell>
          <cell r="D191" t="str">
            <v>23/10/2021</v>
          </cell>
          <cell r="E191" t="str">
            <v>23/10/2021</v>
          </cell>
          <cell r="F191" t="str">
            <v>Contado</v>
          </cell>
          <cell r="G191">
            <v>1766960</v>
          </cell>
          <cell r="H191">
            <v>0</v>
          </cell>
          <cell r="I191">
            <v>9048</v>
          </cell>
          <cell r="J191">
            <v>0</v>
          </cell>
          <cell r="K191">
            <v>1776008</v>
          </cell>
          <cell r="L191">
            <v>0</v>
          </cell>
          <cell r="M191">
            <v>1776008</v>
          </cell>
          <cell r="N191">
            <v>0</v>
          </cell>
          <cell r="O191" t="str">
            <v>Pagada</v>
          </cell>
          <cell r="P191" t="str">
            <v>305430</v>
          </cell>
        </row>
        <row r="192">
          <cell r="A192">
            <v>26569</v>
          </cell>
          <cell r="B192" t="str">
            <v>MERQUEO S.A.S</v>
          </cell>
          <cell r="C192" t="str">
            <v>NIT 900871444-8</v>
          </cell>
          <cell r="D192" t="str">
            <v>26/10/2021</v>
          </cell>
          <cell r="E192" t="str">
            <v>25/11/2021</v>
          </cell>
          <cell r="F192" t="str">
            <v>Credito</v>
          </cell>
          <cell r="G192">
            <v>17669920</v>
          </cell>
          <cell r="H192">
            <v>0</v>
          </cell>
          <cell r="I192">
            <v>18096</v>
          </cell>
          <cell r="J192">
            <v>0</v>
          </cell>
          <cell r="K192">
            <v>17688016</v>
          </cell>
          <cell r="L192">
            <v>0</v>
          </cell>
          <cell r="M192">
            <v>17688016</v>
          </cell>
          <cell r="N192">
            <v>0</v>
          </cell>
          <cell r="O192" t="str">
            <v>Pagada</v>
          </cell>
          <cell r="P192" t="str">
            <v>307226</v>
          </cell>
        </row>
        <row r="193">
          <cell r="A193">
            <v>26570</v>
          </cell>
          <cell r="B193" t="str">
            <v>MERQUEO S.A.S</v>
          </cell>
          <cell r="C193" t="str">
            <v>NIT 900871444-8</v>
          </cell>
          <cell r="D193" t="str">
            <v>26/10/2021</v>
          </cell>
          <cell r="E193" t="str">
            <v>25/11/2021</v>
          </cell>
          <cell r="F193" t="str">
            <v>Credito</v>
          </cell>
          <cell r="G193">
            <v>20766000</v>
          </cell>
          <cell r="H193">
            <v>0</v>
          </cell>
          <cell r="I193">
            <v>0</v>
          </cell>
          <cell r="J193">
            <v>0</v>
          </cell>
          <cell r="K193">
            <v>20766000</v>
          </cell>
          <cell r="L193">
            <v>0</v>
          </cell>
          <cell r="M193">
            <v>20766000</v>
          </cell>
          <cell r="N193">
            <v>0</v>
          </cell>
          <cell r="O193" t="str">
            <v>Pagada</v>
          </cell>
          <cell r="P193" t="str">
            <v>307226</v>
          </cell>
        </row>
        <row r="194">
          <cell r="A194">
            <v>26620</v>
          </cell>
          <cell r="B194" t="str">
            <v>MERQUEO S.A.S</v>
          </cell>
          <cell r="C194" t="str">
            <v>NIT 900871444-8</v>
          </cell>
          <cell r="D194" t="str">
            <v>28/10/2021</v>
          </cell>
          <cell r="E194" t="str">
            <v>27/11/2021</v>
          </cell>
          <cell r="F194" t="str">
            <v>Credito</v>
          </cell>
          <cell r="G194">
            <v>18029544</v>
          </cell>
          <cell r="H194">
            <v>0</v>
          </cell>
          <cell r="I194">
            <v>18877.2</v>
          </cell>
          <cell r="J194">
            <v>0</v>
          </cell>
          <cell r="K194">
            <v>18048421.199999999</v>
          </cell>
          <cell r="L194">
            <v>0</v>
          </cell>
          <cell r="M194">
            <v>17992011</v>
          </cell>
          <cell r="N194">
            <v>56410.2</v>
          </cell>
          <cell r="O194" t="str">
            <v>Pagada</v>
          </cell>
          <cell r="P194" t="str">
            <v/>
          </cell>
        </row>
        <row r="195">
          <cell r="A195">
            <v>26621</v>
          </cell>
          <cell r="B195" t="str">
            <v>MERQUEO S.A.S</v>
          </cell>
          <cell r="C195" t="str">
            <v>NIT 900871444-8</v>
          </cell>
          <cell r="D195" t="str">
            <v>28/10/2021</v>
          </cell>
          <cell r="E195" t="str">
            <v>27/11/2021</v>
          </cell>
          <cell r="F195" t="str">
            <v>Credito</v>
          </cell>
          <cell r="G195">
            <v>5640000</v>
          </cell>
          <cell r="H195">
            <v>0</v>
          </cell>
          <cell r="I195">
            <v>0</v>
          </cell>
          <cell r="J195">
            <v>0</v>
          </cell>
          <cell r="K195">
            <v>5640000</v>
          </cell>
          <cell r="L195">
            <v>0</v>
          </cell>
          <cell r="M195">
            <v>5640000</v>
          </cell>
          <cell r="N195">
            <v>0</v>
          </cell>
          <cell r="O195" t="str">
            <v>Pagada</v>
          </cell>
          <cell r="P195" t="str">
            <v/>
          </cell>
        </row>
        <row r="196">
          <cell r="A196">
            <v>26636</v>
          </cell>
          <cell r="B196" t="str">
            <v>MERQUEO S.A.S</v>
          </cell>
          <cell r="C196" t="str">
            <v>NIT 900871444-8</v>
          </cell>
          <cell r="D196" t="str">
            <v>02/11/2021</v>
          </cell>
          <cell r="E196" t="str">
            <v>02/12/2021</v>
          </cell>
          <cell r="F196" t="str">
            <v>Credito</v>
          </cell>
          <cell r="G196">
            <v>310524</v>
          </cell>
          <cell r="H196">
            <v>0</v>
          </cell>
          <cell r="I196">
            <v>5086.2</v>
          </cell>
          <cell r="J196">
            <v>0</v>
          </cell>
          <cell r="K196">
            <v>315610.2</v>
          </cell>
          <cell r="L196">
            <v>0</v>
          </cell>
          <cell r="M196">
            <v>315610.2</v>
          </cell>
          <cell r="N196">
            <v>0</v>
          </cell>
          <cell r="O196" t="str">
            <v>Pagada</v>
          </cell>
          <cell r="P196" t="str">
            <v>309222</v>
          </cell>
        </row>
        <row r="197">
          <cell r="A197">
            <v>26637</v>
          </cell>
          <cell r="B197" t="str">
            <v>MERQUEO S.A.S</v>
          </cell>
          <cell r="C197" t="str">
            <v>NIT 900871444-8</v>
          </cell>
          <cell r="D197" t="str">
            <v>02/11/2021</v>
          </cell>
          <cell r="E197" t="str">
            <v>02/12/2021</v>
          </cell>
          <cell r="F197" t="str">
            <v>Credito</v>
          </cell>
          <cell r="G197">
            <v>230800</v>
          </cell>
          <cell r="H197">
            <v>0</v>
          </cell>
          <cell r="I197">
            <v>0</v>
          </cell>
          <cell r="J197">
            <v>0</v>
          </cell>
          <cell r="K197">
            <v>230800</v>
          </cell>
          <cell r="L197">
            <v>0</v>
          </cell>
          <cell r="M197">
            <v>230800</v>
          </cell>
          <cell r="N197">
            <v>0</v>
          </cell>
          <cell r="O197" t="str">
            <v>Pagada</v>
          </cell>
          <cell r="P197" t="str">
            <v>309223</v>
          </cell>
        </row>
        <row r="198">
          <cell r="A198">
            <v>26640</v>
          </cell>
          <cell r="B198" t="str">
            <v>MERQUEO S.A.S</v>
          </cell>
          <cell r="C198" t="str">
            <v>NIT 900871444-8</v>
          </cell>
          <cell r="D198" t="str">
            <v>02/11/2021</v>
          </cell>
          <cell r="E198" t="str">
            <v>02/11/2021</v>
          </cell>
          <cell r="F198" t="str">
            <v>Contado</v>
          </cell>
          <cell r="G198">
            <v>1920000</v>
          </cell>
          <cell r="H198">
            <v>0</v>
          </cell>
          <cell r="I198">
            <v>0</v>
          </cell>
          <cell r="J198">
            <v>0</v>
          </cell>
          <cell r="K198">
            <v>1920000</v>
          </cell>
          <cell r="L198">
            <v>0</v>
          </cell>
          <cell r="M198">
            <v>1920000</v>
          </cell>
          <cell r="N198">
            <v>0</v>
          </cell>
          <cell r="O198" t="str">
            <v>Pagada</v>
          </cell>
          <cell r="P198" t="str">
            <v>311066</v>
          </cell>
        </row>
        <row r="199">
          <cell r="A199">
            <v>26641</v>
          </cell>
          <cell r="B199" t="str">
            <v>MERQUEO S.A.S</v>
          </cell>
          <cell r="C199" t="str">
            <v>NIT 900871444-8</v>
          </cell>
          <cell r="D199" t="str">
            <v>02/11/2021</v>
          </cell>
          <cell r="E199" t="str">
            <v>02/11/2021</v>
          </cell>
          <cell r="F199" t="str">
            <v>Contado</v>
          </cell>
          <cell r="G199">
            <v>27612512</v>
          </cell>
          <cell r="H199">
            <v>0</v>
          </cell>
          <cell r="I199">
            <v>121665.60000000001</v>
          </cell>
          <cell r="J199">
            <v>0</v>
          </cell>
          <cell r="K199">
            <v>27734177.600000001</v>
          </cell>
          <cell r="L199">
            <v>0</v>
          </cell>
          <cell r="M199">
            <v>27734177.600000001</v>
          </cell>
          <cell r="N199">
            <v>0</v>
          </cell>
          <cell r="O199" t="str">
            <v>Pagada</v>
          </cell>
          <cell r="P199" t="str">
            <v>311066</v>
          </cell>
        </row>
        <row r="200">
          <cell r="A200">
            <v>26644</v>
          </cell>
          <cell r="B200" t="str">
            <v>MERQUEO S.A.S</v>
          </cell>
          <cell r="C200" t="str">
            <v>NIT 900871444-8</v>
          </cell>
          <cell r="D200" t="str">
            <v>03/11/2021</v>
          </cell>
          <cell r="E200" t="str">
            <v>03/11/2021</v>
          </cell>
          <cell r="F200" t="str">
            <v>Contado</v>
          </cell>
          <cell r="G200">
            <v>630000</v>
          </cell>
          <cell r="H200">
            <v>0</v>
          </cell>
          <cell r="I200">
            <v>0</v>
          </cell>
          <cell r="J200">
            <v>0</v>
          </cell>
          <cell r="K200">
            <v>630000</v>
          </cell>
          <cell r="L200">
            <v>0</v>
          </cell>
          <cell r="M200">
            <v>630000</v>
          </cell>
          <cell r="N200">
            <v>0</v>
          </cell>
          <cell r="O200" t="str">
            <v>Pagada</v>
          </cell>
          <cell r="P200" t="str">
            <v>312039</v>
          </cell>
        </row>
        <row r="201">
          <cell r="A201">
            <v>26678</v>
          </cell>
          <cell r="B201" t="str">
            <v>MERQUEO S.A.S</v>
          </cell>
          <cell r="C201" t="str">
            <v>NIT 900871444-8</v>
          </cell>
          <cell r="D201" t="str">
            <v>05/11/2021</v>
          </cell>
          <cell r="E201" t="str">
            <v>05/11/2021</v>
          </cell>
          <cell r="F201" t="str">
            <v>Contado</v>
          </cell>
          <cell r="G201">
            <v>1290000</v>
          </cell>
          <cell r="H201">
            <v>0</v>
          </cell>
          <cell r="I201">
            <v>0</v>
          </cell>
          <cell r="J201">
            <v>0</v>
          </cell>
          <cell r="K201">
            <v>1290000</v>
          </cell>
          <cell r="L201">
            <v>0</v>
          </cell>
          <cell r="M201">
            <v>1290000</v>
          </cell>
          <cell r="N201">
            <v>0</v>
          </cell>
          <cell r="O201" t="str">
            <v>Pagada</v>
          </cell>
          <cell r="P201" t="str">
            <v>312037</v>
          </cell>
        </row>
        <row r="202">
          <cell r="A202">
            <v>26679</v>
          </cell>
          <cell r="B202" t="str">
            <v>MERQUEO S.A.S</v>
          </cell>
          <cell r="C202" t="str">
            <v>NIT 900871444-8</v>
          </cell>
          <cell r="D202" t="str">
            <v>05/11/2021</v>
          </cell>
          <cell r="E202" t="str">
            <v>05/11/2021</v>
          </cell>
          <cell r="F202" t="str">
            <v>Contado</v>
          </cell>
          <cell r="G202">
            <v>25398860</v>
          </cell>
          <cell r="H202">
            <v>0</v>
          </cell>
          <cell r="I202">
            <v>14343</v>
          </cell>
          <cell r="J202">
            <v>0</v>
          </cell>
          <cell r="K202">
            <v>25413203</v>
          </cell>
          <cell r="L202">
            <v>0</v>
          </cell>
          <cell r="M202">
            <v>25413203</v>
          </cell>
          <cell r="N202">
            <v>0</v>
          </cell>
          <cell r="O202" t="str">
            <v>Pagada</v>
          </cell>
          <cell r="P202" t="str">
            <v>312037</v>
          </cell>
        </row>
        <row r="203">
          <cell r="A203">
            <v>26683</v>
          </cell>
          <cell r="B203" t="str">
            <v>MERQUEO S.A.S</v>
          </cell>
          <cell r="C203" t="str">
            <v>NIT 900871444-8</v>
          </cell>
          <cell r="D203" t="str">
            <v>06/11/2021</v>
          </cell>
          <cell r="E203" t="str">
            <v>06/12/2021</v>
          </cell>
          <cell r="F203" t="str">
            <v>Credito</v>
          </cell>
          <cell r="G203">
            <v>585724</v>
          </cell>
          <cell r="H203">
            <v>0</v>
          </cell>
          <cell r="I203">
            <v>5086.2</v>
          </cell>
          <cell r="J203">
            <v>0</v>
          </cell>
          <cell r="K203">
            <v>590810.19999999995</v>
          </cell>
          <cell r="L203">
            <v>0</v>
          </cell>
          <cell r="M203">
            <v>590810.19999999995</v>
          </cell>
          <cell r="N203">
            <v>0</v>
          </cell>
          <cell r="O203" t="str">
            <v>Pagada</v>
          </cell>
          <cell r="P203" t="str">
            <v>312040</v>
          </cell>
        </row>
        <row r="204">
          <cell r="A204">
            <v>26686</v>
          </cell>
          <cell r="B204" t="str">
            <v>MERQUEO S.A.S</v>
          </cell>
          <cell r="C204" t="str">
            <v>NIT 900871444-8</v>
          </cell>
          <cell r="D204" t="str">
            <v>06/11/2021</v>
          </cell>
          <cell r="E204" t="str">
            <v>06/12/2021</v>
          </cell>
          <cell r="F204" t="str">
            <v>Credito</v>
          </cell>
          <cell r="G204">
            <v>2637800</v>
          </cell>
          <cell r="H204">
            <v>0</v>
          </cell>
          <cell r="I204">
            <v>0</v>
          </cell>
          <cell r="J204">
            <v>0</v>
          </cell>
          <cell r="K204">
            <v>2637800</v>
          </cell>
          <cell r="L204">
            <v>0</v>
          </cell>
          <cell r="M204">
            <v>2637800</v>
          </cell>
          <cell r="N204">
            <v>0</v>
          </cell>
          <cell r="O204" t="str">
            <v>Pagada</v>
          </cell>
          <cell r="P204" t="str">
            <v>312038</v>
          </cell>
        </row>
        <row r="205">
          <cell r="A205">
            <v>26734</v>
          </cell>
          <cell r="B205" t="str">
            <v>MERQUEO S.A.S</v>
          </cell>
          <cell r="C205" t="str">
            <v>NIT 900871444-8</v>
          </cell>
          <cell r="D205" t="str">
            <v>09/11/2021</v>
          </cell>
          <cell r="E205" t="str">
            <v>09/11/2021</v>
          </cell>
          <cell r="F205" t="str">
            <v>Contado</v>
          </cell>
          <cell r="G205">
            <v>449154</v>
          </cell>
          <cell r="H205">
            <v>0</v>
          </cell>
          <cell r="I205">
            <v>8657.7000000000007</v>
          </cell>
          <cell r="J205">
            <v>0</v>
          </cell>
          <cell r="K205">
            <v>457811.7</v>
          </cell>
          <cell r="L205">
            <v>0</v>
          </cell>
          <cell r="M205">
            <v>457811.7</v>
          </cell>
          <cell r="N205">
            <v>0</v>
          </cell>
          <cell r="O205" t="str">
            <v>Pagada</v>
          </cell>
          <cell r="P205" t="str">
            <v>314389</v>
          </cell>
        </row>
        <row r="206">
          <cell r="A206">
            <v>26735</v>
          </cell>
          <cell r="B206" t="str">
            <v>MERQUEO S.A.S</v>
          </cell>
          <cell r="C206" t="str">
            <v>NIT 900871444-8</v>
          </cell>
          <cell r="D206" t="str">
            <v>09/11/2021</v>
          </cell>
          <cell r="E206" t="str">
            <v>09/11/2021</v>
          </cell>
          <cell r="F206" t="str">
            <v>Contado</v>
          </cell>
          <cell r="G206">
            <v>334000</v>
          </cell>
          <cell r="H206">
            <v>0</v>
          </cell>
          <cell r="I206">
            <v>0</v>
          </cell>
          <cell r="J206">
            <v>0</v>
          </cell>
          <cell r="K206">
            <v>334000</v>
          </cell>
          <cell r="L206">
            <v>0</v>
          </cell>
          <cell r="M206">
            <v>334000</v>
          </cell>
          <cell r="N206">
            <v>0</v>
          </cell>
          <cell r="O206" t="str">
            <v>Pagada</v>
          </cell>
          <cell r="P206" t="str">
            <v>314389</v>
          </cell>
        </row>
        <row r="207">
          <cell r="A207">
            <v>26736</v>
          </cell>
          <cell r="B207" t="str">
            <v>MERQUEO S.A.S</v>
          </cell>
          <cell r="C207" t="str">
            <v>NIT 900871444-8</v>
          </cell>
          <cell r="D207" t="str">
            <v>09/11/2021</v>
          </cell>
          <cell r="E207" t="str">
            <v>09/11/2021</v>
          </cell>
          <cell r="F207" t="str">
            <v>Contado</v>
          </cell>
          <cell r="G207">
            <v>70000</v>
          </cell>
          <cell r="H207">
            <v>0</v>
          </cell>
          <cell r="I207">
            <v>0</v>
          </cell>
          <cell r="J207">
            <v>0</v>
          </cell>
          <cell r="K207">
            <v>70000</v>
          </cell>
          <cell r="L207">
            <v>0</v>
          </cell>
          <cell r="M207">
            <v>70000</v>
          </cell>
          <cell r="N207">
            <v>0</v>
          </cell>
          <cell r="O207" t="str">
            <v>Pagada</v>
          </cell>
          <cell r="P207" t="str">
            <v>314390</v>
          </cell>
        </row>
        <row r="208">
          <cell r="A208">
            <v>26737</v>
          </cell>
          <cell r="B208" t="str">
            <v>MERQUEO S.A.S</v>
          </cell>
          <cell r="C208" t="str">
            <v>NIT 900871444-8</v>
          </cell>
          <cell r="D208" t="str">
            <v>09/11/2021</v>
          </cell>
          <cell r="E208" t="str">
            <v>09/11/2021</v>
          </cell>
          <cell r="F208" t="str">
            <v>Contado</v>
          </cell>
          <cell r="G208">
            <v>5040000</v>
          </cell>
          <cell r="H208">
            <v>0</v>
          </cell>
          <cell r="I208">
            <v>0</v>
          </cell>
          <cell r="J208">
            <v>0</v>
          </cell>
          <cell r="K208">
            <v>5040000</v>
          </cell>
          <cell r="L208">
            <v>0</v>
          </cell>
          <cell r="M208">
            <v>5040000</v>
          </cell>
          <cell r="N208">
            <v>0</v>
          </cell>
          <cell r="O208" t="str">
            <v>Pagada</v>
          </cell>
          <cell r="P208" t="str">
            <v>314390</v>
          </cell>
        </row>
        <row r="209">
          <cell r="A209">
            <v>26760</v>
          </cell>
          <cell r="B209" t="str">
            <v>MERQUEO S.A.S</v>
          </cell>
          <cell r="C209" t="str">
            <v>NIT 900871444-8</v>
          </cell>
          <cell r="D209" t="str">
            <v>12/11/2021</v>
          </cell>
          <cell r="E209" t="str">
            <v>12/11/2021</v>
          </cell>
          <cell r="F209" t="str">
            <v>Contado</v>
          </cell>
          <cell r="G209">
            <v>90000</v>
          </cell>
          <cell r="H209">
            <v>0</v>
          </cell>
          <cell r="I209">
            <v>2400</v>
          </cell>
          <cell r="J209">
            <v>0</v>
          </cell>
          <cell r="K209">
            <v>92400</v>
          </cell>
          <cell r="L209">
            <v>0</v>
          </cell>
          <cell r="M209">
            <v>92400</v>
          </cell>
          <cell r="N209">
            <v>0</v>
          </cell>
          <cell r="O209" t="str">
            <v>Pagada</v>
          </cell>
          <cell r="P209" t="str">
            <v>316676</v>
          </cell>
        </row>
        <row r="210">
          <cell r="A210">
            <v>26761</v>
          </cell>
          <cell r="B210" t="str">
            <v>MERQUEO S.A.S</v>
          </cell>
          <cell r="C210" t="str">
            <v>NIT 900871444-8</v>
          </cell>
          <cell r="D210" t="str">
            <v>12/11/2021</v>
          </cell>
          <cell r="E210" t="str">
            <v>12/11/2021</v>
          </cell>
          <cell r="F210" t="str">
            <v>Contado</v>
          </cell>
          <cell r="G210">
            <v>956000</v>
          </cell>
          <cell r="H210">
            <v>0</v>
          </cell>
          <cell r="I210">
            <v>0</v>
          </cell>
          <cell r="J210">
            <v>0</v>
          </cell>
          <cell r="K210">
            <v>956000</v>
          </cell>
          <cell r="L210">
            <v>0</v>
          </cell>
          <cell r="M210">
            <v>956000</v>
          </cell>
          <cell r="N210">
            <v>0</v>
          </cell>
          <cell r="O210" t="str">
            <v>Pagada</v>
          </cell>
          <cell r="P210" t="str">
            <v>316676</v>
          </cell>
        </row>
        <row r="211">
          <cell r="A211">
            <v>26773</v>
          </cell>
          <cell r="B211" t="str">
            <v>MERQUEO S.A.S</v>
          </cell>
          <cell r="C211" t="str">
            <v>NIT 900871444-8</v>
          </cell>
          <cell r="D211" t="str">
            <v>16/11/2021</v>
          </cell>
          <cell r="E211" t="str">
            <v>16/11/2021</v>
          </cell>
          <cell r="F211" t="str">
            <v>Contado</v>
          </cell>
          <cell r="G211">
            <v>510000</v>
          </cell>
          <cell r="H211">
            <v>0</v>
          </cell>
          <cell r="I211">
            <v>0</v>
          </cell>
          <cell r="J211">
            <v>0</v>
          </cell>
          <cell r="K211">
            <v>510000</v>
          </cell>
          <cell r="L211">
            <v>0</v>
          </cell>
          <cell r="M211">
            <v>510000</v>
          </cell>
          <cell r="N211">
            <v>0</v>
          </cell>
          <cell r="O211" t="str">
            <v>Pagada</v>
          </cell>
          <cell r="P211" t="str">
            <v>317921</v>
          </cell>
        </row>
        <row r="212">
          <cell r="A212">
            <v>26774</v>
          </cell>
          <cell r="B212" t="str">
            <v>MERQUEO S.A.S</v>
          </cell>
          <cell r="C212" t="str">
            <v>NIT 900871444-8</v>
          </cell>
          <cell r="D212" t="str">
            <v>16/11/2021</v>
          </cell>
          <cell r="E212" t="str">
            <v>16/11/2021</v>
          </cell>
          <cell r="F212" t="str">
            <v>Contado</v>
          </cell>
          <cell r="G212">
            <v>1650000</v>
          </cell>
          <cell r="H212">
            <v>0</v>
          </cell>
          <cell r="I212">
            <v>0</v>
          </cell>
          <cell r="J212">
            <v>0</v>
          </cell>
          <cell r="K212">
            <v>1650000</v>
          </cell>
          <cell r="L212">
            <v>0</v>
          </cell>
          <cell r="M212">
            <v>0</v>
          </cell>
          <cell r="N212">
            <v>1650000</v>
          </cell>
          <cell r="O212" t="str">
            <v>NotaCredito</v>
          </cell>
          <cell r="P212" t="str">
            <v>317921</v>
          </cell>
        </row>
        <row r="213">
          <cell r="A213">
            <v>26775</v>
          </cell>
          <cell r="B213" t="str">
            <v>MERQUEO S.A.S</v>
          </cell>
          <cell r="C213" t="str">
            <v>NIT 900871444-8</v>
          </cell>
          <cell r="D213" t="str">
            <v>16/11/2021</v>
          </cell>
          <cell r="E213" t="str">
            <v>16/11/2021</v>
          </cell>
          <cell r="F213" t="str">
            <v>Contado</v>
          </cell>
          <cell r="G213">
            <v>1290000</v>
          </cell>
          <cell r="H213">
            <v>0</v>
          </cell>
          <cell r="I213">
            <v>0</v>
          </cell>
          <cell r="J213">
            <v>0</v>
          </cell>
          <cell r="K213">
            <v>1290000</v>
          </cell>
          <cell r="L213">
            <v>0</v>
          </cell>
          <cell r="M213">
            <v>1232000</v>
          </cell>
          <cell r="N213">
            <v>58000</v>
          </cell>
          <cell r="O213" t="str">
            <v>Pagada</v>
          </cell>
          <cell r="P213" t="str">
            <v>317921</v>
          </cell>
        </row>
        <row r="214">
          <cell r="A214">
            <v>26791</v>
          </cell>
          <cell r="B214" t="str">
            <v>MERQUEO S.A.S</v>
          </cell>
          <cell r="C214" t="str">
            <v>NIT 900871444-8</v>
          </cell>
          <cell r="D214" t="str">
            <v>18/11/2021</v>
          </cell>
          <cell r="E214" t="str">
            <v>18/12/2021</v>
          </cell>
          <cell r="F214" t="str">
            <v>Credito</v>
          </cell>
          <cell r="G214">
            <v>1145000</v>
          </cell>
          <cell r="H214">
            <v>0</v>
          </cell>
          <cell r="I214">
            <v>3750</v>
          </cell>
          <cell r="J214">
            <v>0</v>
          </cell>
          <cell r="K214">
            <v>1148750</v>
          </cell>
          <cell r="L214">
            <v>0</v>
          </cell>
          <cell r="M214">
            <v>0</v>
          </cell>
          <cell r="N214">
            <v>1148750</v>
          </cell>
          <cell r="O214" t="str">
            <v>NotaCredito</v>
          </cell>
          <cell r="P214" t="str">
            <v>316069</v>
          </cell>
        </row>
        <row r="215">
          <cell r="A215">
            <v>26792</v>
          </cell>
          <cell r="B215" t="str">
            <v>MERQUEO S.A.S</v>
          </cell>
          <cell r="C215" t="str">
            <v>NIT 900871444-8</v>
          </cell>
          <cell r="D215" t="str">
            <v>18/11/2021</v>
          </cell>
          <cell r="E215" t="str">
            <v>18/12/2021</v>
          </cell>
          <cell r="F215" t="str">
            <v>Credito</v>
          </cell>
          <cell r="G215">
            <v>367724</v>
          </cell>
          <cell r="H215">
            <v>0</v>
          </cell>
          <cell r="I215">
            <v>5086.2</v>
          </cell>
          <cell r="J215">
            <v>0</v>
          </cell>
          <cell r="K215">
            <v>372810.2</v>
          </cell>
          <cell r="L215">
            <v>0</v>
          </cell>
          <cell r="M215">
            <v>372810.2</v>
          </cell>
          <cell r="N215">
            <v>0</v>
          </cell>
          <cell r="O215" t="str">
            <v>Pagada</v>
          </cell>
          <cell r="P215" t="str">
            <v>316068</v>
          </cell>
        </row>
        <row r="216">
          <cell r="A216">
            <v>26793</v>
          </cell>
          <cell r="B216" t="str">
            <v>MERQUEO S.A.S</v>
          </cell>
          <cell r="C216" t="str">
            <v>NIT 900871444-8</v>
          </cell>
          <cell r="D216" t="str">
            <v>18/11/2021</v>
          </cell>
          <cell r="E216" t="str">
            <v>18/12/2021</v>
          </cell>
          <cell r="F216" t="str">
            <v>Credito</v>
          </cell>
          <cell r="G216">
            <v>1966724</v>
          </cell>
          <cell r="H216">
            <v>0</v>
          </cell>
          <cell r="I216">
            <v>5086.2</v>
          </cell>
          <cell r="J216">
            <v>0</v>
          </cell>
          <cell r="K216">
            <v>1971810.2</v>
          </cell>
          <cell r="L216">
            <v>0</v>
          </cell>
          <cell r="M216">
            <v>1929810.2</v>
          </cell>
          <cell r="N216">
            <v>42000</v>
          </cell>
          <cell r="O216" t="str">
            <v>Pagada</v>
          </cell>
          <cell r="P216" t="str">
            <v>315744</v>
          </cell>
        </row>
        <row r="217">
          <cell r="A217">
            <v>26812</v>
          </cell>
          <cell r="B217" t="str">
            <v>MERQUEO S.A.S</v>
          </cell>
          <cell r="C217" t="str">
            <v>NIT 900871444-8</v>
          </cell>
          <cell r="D217" t="str">
            <v>19/11/2021</v>
          </cell>
          <cell r="E217" t="str">
            <v>19/11/2021</v>
          </cell>
          <cell r="F217" t="str">
            <v>Contado</v>
          </cell>
          <cell r="G217">
            <v>1834000</v>
          </cell>
          <cell r="H217">
            <v>0</v>
          </cell>
          <cell r="I217">
            <v>0</v>
          </cell>
          <cell r="J217">
            <v>0</v>
          </cell>
          <cell r="K217">
            <v>1834000</v>
          </cell>
          <cell r="L217">
            <v>0</v>
          </cell>
          <cell r="M217">
            <v>1834000</v>
          </cell>
          <cell r="N217">
            <v>0</v>
          </cell>
          <cell r="O217" t="str">
            <v>Pagada</v>
          </cell>
          <cell r="P217" t="str">
            <v>319001</v>
          </cell>
        </row>
        <row r="218">
          <cell r="A218">
            <v>26813</v>
          </cell>
          <cell r="B218" t="str">
            <v>MERQUEO S.A.S</v>
          </cell>
          <cell r="C218" t="str">
            <v>NIT 900871444-8</v>
          </cell>
          <cell r="D218" t="str">
            <v>19/11/2021</v>
          </cell>
          <cell r="E218" t="str">
            <v>19/11/2021</v>
          </cell>
          <cell r="F218" t="str">
            <v>Contado</v>
          </cell>
          <cell r="G218">
            <v>1896000</v>
          </cell>
          <cell r="H218">
            <v>0</v>
          </cell>
          <cell r="I218">
            <v>0</v>
          </cell>
          <cell r="J218">
            <v>0</v>
          </cell>
          <cell r="K218">
            <v>1896000</v>
          </cell>
          <cell r="L218">
            <v>0</v>
          </cell>
          <cell r="M218">
            <v>1896000</v>
          </cell>
          <cell r="N218">
            <v>0</v>
          </cell>
          <cell r="O218" t="str">
            <v>Pagada</v>
          </cell>
          <cell r="P218" t="str">
            <v>319001</v>
          </cell>
        </row>
        <row r="219">
          <cell r="A219">
            <v>26834</v>
          </cell>
          <cell r="B219" t="str">
            <v>MERQUEO S.A.S</v>
          </cell>
          <cell r="C219" t="str">
            <v>NIT 900871444-8</v>
          </cell>
          <cell r="D219" t="str">
            <v>22/11/2021</v>
          </cell>
          <cell r="E219" t="str">
            <v>22/11/2021</v>
          </cell>
          <cell r="F219" t="str">
            <v>Contado</v>
          </cell>
          <cell r="G219">
            <v>4826000</v>
          </cell>
          <cell r="H219">
            <v>0</v>
          </cell>
          <cell r="I219">
            <v>2400</v>
          </cell>
          <cell r="J219">
            <v>0</v>
          </cell>
          <cell r="K219">
            <v>4828400</v>
          </cell>
          <cell r="L219">
            <v>0</v>
          </cell>
          <cell r="M219">
            <v>4298400</v>
          </cell>
          <cell r="N219">
            <v>530000</v>
          </cell>
          <cell r="O219" t="str">
            <v>Pagada</v>
          </cell>
          <cell r="P219" t="str">
            <v>321042</v>
          </cell>
        </row>
        <row r="220">
          <cell r="A220">
            <v>26835</v>
          </cell>
          <cell r="B220" t="str">
            <v>MERQUEO S.A.S</v>
          </cell>
          <cell r="C220" t="str">
            <v>NIT 900871444-8</v>
          </cell>
          <cell r="D220" t="str">
            <v>22/11/2021</v>
          </cell>
          <cell r="E220" t="str">
            <v>22/11/2021</v>
          </cell>
          <cell r="F220" t="str">
            <v>Contado</v>
          </cell>
          <cell r="G220">
            <v>1438000</v>
          </cell>
          <cell r="H220">
            <v>0</v>
          </cell>
          <cell r="I220">
            <v>0</v>
          </cell>
          <cell r="J220">
            <v>0</v>
          </cell>
          <cell r="K220">
            <v>1438000</v>
          </cell>
          <cell r="L220">
            <v>0</v>
          </cell>
          <cell r="M220">
            <v>1438000</v>
          </cell>
          <cell r="N220">
            <v>0</v>
          </cell>
          <cell r="O220" t="str">
            <v>Pagada</v>
          </cell>
          <cell r="P220" t="str">
            <v>321042</v>
          </cell>
        </row>
        <row r="221">
          <cell r="A221">
            <v>26868</v>
          </cell>
          <cell r="B221" t="str">
            <v>MERQUEO S.A.S</v>
          </cell>
          <cell r="C221" t="str">
            <v>NIT 900871444-8</v>
          </cell>
          <cell r="D221" t="str">
            <v>25/11/2021</v>
          </cell>
          <cell r="E221" t="str">
            <v>25/11/2021</v>
          </cell>
          <cell r="F221" t="str">
            <v>Contado</v>
          </cell>
          <cell r="G221">
            <v>8504000</v>
          </cell>
          <cell r="H221">
            <v>0</v>
          </cell>
          <cell r="I221">
            <v>0</v>
          </cell>
          <cell r="J221">
            <v>0</v>
          </cell>
          <cell r="K221">
            <v>8504000</v>
          </cell>
          <cell r="L221">
            <v>0</v>
          </cell>
          <cell r="M221">
            <v>8504000</v>
          </cell>
          <cell r="N221">
            <v>0</v>
          </cell>
          <cell r="O221" t="str">
            <v>Pagada</v>
          </cell>
          <cell r="P221" t="str">
            <v>322802</v>
          </cell>
        </row>
        <row r="222">
          <cell r="A222">
            <v>26869</v>
          </cell>
          <cell r="B222" t="str">
            <v>MERQUEO S.A.S</v>
          </cell>
          <cell r="C222" t="str">
            <v>NIT 900871444-8</v>
          </cell>
          <cell r="D222" t="str">
            <v>25/11/2021</v>
          </cell>
          <cell r="E222" t="str">
            <v>25/11/2021</v>
          </cell>
          <cell r="F222" t="str">
            <v>Contado</v>
          </cell>
          <cell r="G222">
            <v>2824000</v>
          </cell>
          <cell r="H222">
            <v>0</v>
          </cell>
          <cell r="I222">
            <v>0</v>
          </cell>
          <cell r="J222">
            <v>0</v>
          </cell>
          <cell r="K222">
            <v>2824000</v>
          </cell>
          <cell r="L222">
            <v>0</v>
          </cell>
          <cell r="M222">
            <v>2824000</v>
          </cell>
          <cell r="N222">
            <v>0</v>
          </cell>
          <cell r="O222" t="str">
            <v>Pagada</v>
          </cell>
          <cell r="P222" t="str">
            <v>322802</v>
          </cell>
        </row>
        <row r="223">
          <cell r="A223">
            <v>26893</v>
          </cell>
          <cell r="B223" t="str">
            <v>MERQUEO S.A.S</v>
          </cell>
          <cell r="C223" t="str">
            <v>NIT 900871444-8</v>
          </cell>
          <cell r="D223" t="str">
            <v>26/11/2021</v>
          </cell>
          <cell r="E223" t="str">
            <v>26/11/2021</v>
          </cell>
          <cell r="F223" t="str">
            <v>Contado</v>
          </cell>
          <cell r="G223">
            <v>450000</v>
          </cell>
          <cell r="H223">
            <v>0</v>
          </cell>
          <cell r="I223">
            <v>0</v>
          </cell>
          <cell r="J223">
            <v>0</v>
          </cell>
          <cell r="K223">
            <v>450000</v>
          </cell>
          <cell r="L223">
            <v>0</v>
          </cell>
          <cell r="M223">
            <v>450000</v>
          </cell>
          <cell r="N223">
            <v>0</v>
          </cell>
          <cell r="O223" t="str">
            <v>Pagada</v>
          </cell>
          <cell r="P223" t="str">
            <v>322802</v>
          </cell>
        </row>
        <row r="224">
          <cell r="A224">
            <v>26921</v>
          </cell>
          <cell r="B224" t="str">
            <v>MERQUEO S.A.S</v>
          </cell>
          <cell r="C224" t="str">
            <v>NIT 900871444-8</v>
          </cell>
          <cell r="D224" t="str">
            <v>29/11/2021</v>
          </cell>
          <cell r="E224" t="str">
            <v>29/11/2021</v>
          </cell>
          <cell r="F224" t="str">
            <v>Contado</v>
          </cell>
          <cell r="G224">
            <v>9016620</v>
          </cell>
          <cell r="H224">
            <v>0</v>
          </cell>
          <cell r="I224">
            <v>13431</v>
          </cell>
          <cell r="J224">
            <v>0</v>
          </cell>
          <cell r="K224">
            <v>9030051</v>
          </cell>
          <cell r="L224">
            <v>0</v>
          </cell>
          <cell r="M224">
            <v>8973640.8000000007</v>
          </cell>
          <cell r="N224">
            <v>56410.2</v>
          </cell>
          <cell r="O224" t="str">
            <v>Pagada</v>
          </cell>
          <cell r="P224" t="str">
            <v>324388</v>
          </cell>
        </row>
        <row r="225">
          <cell r="A225">
            <v>26922</v>
          </cell>
          <cell r="B225" t="str">
            <v>MERQUEO S.A.S</v>
          </cell>
          <cell r="C225" t="str">
            <v>NIT 900871444-8</v>
          </cell>
          <cell r="D225" t="str">
            <v>29/11/2021</v>
          </cell>
          <cell r="E225" t="str">
            <v>29/11/2021</v>
          </cell>
          <cell r="F225" t="str">
            <v>Contado</v>
          </cell>
          <cell r="G225">
            <v>1602000</v>
          </cell>
          <cell r="H225">
            <v>0</v>
          </cell>
          <cell r="I225">
            <v>0</v>
          </cell>
          <cell r="J225">
            <v>0</v>
          </cell>
          <cell r="K225">
            <v>1602000</v>
          </cell>
          <cell r="L225">
            <v>0</v>
          </cell>
          <cell r="M225">
            <v>1602000</v>
          </cell>
          <cell r="N225">
            <v>0</v>
          </cell>
          <cell r="O225" t="str">
            <v>Pagada</v>
          </cell>
          <cell r="P225" t="str">
            <v>324388</v>
          </cell>
        </row>
        <row r="226">
          <cell r="A226">
            <v>26954</v>
          </cell>
          <cell r="B226" t="str">
            <v>MERQUEO S.A.S</v>
          </cell>
          <cell r="C226" t="str">
            <v>NIT 900871444-8</v>
          </cell>
          <cell r="D226" t="str">
            <v>01/12/2021</v>
          </cell>
          <cell r="E226" t="str">
            <v>31/12/2021</v>
          </cell>
          <cell r="F226" t="str">
            <v>Credito</v>
          </cell>
          <cell r="G226">
            <v>1145000</v>
          </cell>
          <cell r="H226">
            <v>0</v>
          </cell>
          <cell r="I226">
            <v>3750</v>
          </cell>
          <cell r="J226">
            <v>0</v>
          </cell>
          <cell r="K226">
            <v>1148750</v>
          </cell>
          <cell r="L226">
            <v>0</v>
          </cell>
          <cell r="M226">
            <v>1083750</v>
          </cell>
          <cell r="N226">
            <v>65000</v>
          </cell>
          <cell r="O226" t="str">
            <v>Pagada</v>
          </cell>
          <cell r="P226" t="str">
            <v>316069</v>
          </cell>
        </row>
        <row r="227">
          <cell r="A227">
            <v>26969</v>
          </cell>
          <cell r="B227" t="str">
            <v>MERQUEO S.A.S</v>
          </cell>
          <cell r="C227" t="str">
            <v>NIT 900871444-8</v>
          </cell>
          <cell r="D227" t="str">
            <v>02/12/2021</v>
          </cell>
          <cell r="E227" t="str">
            <v>02/12/2021</v>
          </cell>
          <cell r="F227" t="str">
            <v>Contado</v>
          </cell>
          <cell r="G227">
            <v>6718620</v>
          </cell>
          <cell r="H227">
            <v>0</v>
          </cell>
          <cell r="I227">
            <v>23031</v>
          </cell>
          <cell r="J227">
            <v>0</v>
          </cell>
          <cell r="K227">
            <v>6741651</v>
          </cell>
          <cell r="L227">
            <v>0</v>
          </cell>
          <cell r="M227">
            <v>6741651</v>
          </cell>
          <cell r="N227">
            <v>0</v>
          </cell>
          <cell r="O227" t="str">
            <v>Pagada</v>
          </cell>
          <cell r="P227" t="str">
            <v>326887</v>
          </cell>
        </row>
        <row r="228">
          <cell r="A228">
            <v>26970</v>
          </cell>
          <cell r="B228" t="str">
            <v>MERQUEO S.A.S</v>
          </cell>
          <cell r="C228" t="str">
            <v>NIT 900871444-8</v>
          </cell>
          <cell r="D228" t="str">
            <v>02/12/2021</v>
          </cell>
          <cell r="E228" t="str">
            <v>02/12/2021</v>
          </cell>
          <cell r="F228" t="str">
            <v>Contado</v>
          </cell>
          <cell r="G228">
            <v>2060000</v>
          </cell>
          <cell r="H228">
            <v>0</v>
          </cell>
          <cell r="I228">
            <v>0</v>
          </cell>
          <cell r="J228">
            <v>0</v>
          </cell>
          <cell r="K228">
            <v>2060000</v>
          </cell>
          <cell r="L228">
            <v>0</v>
          </cell>
          <cell r="M228">
            <v>2060000</v>
          </cell>
          <cell r="N228">
            <v>0</v>
          </cell>
          <cell r="O228" t="str">
            <v>Pagada</v>
          </cell>
          <cell r="P228" t="str">
            <v>326887</v>
          </cell>
        </row>
        <row r="229">
          <cell r="A229">
            <v>26982</v>
          </cell>
          <cell r="B229" t="str">
            <v>MERQUEO S.A.S</v>
          </cell>
          <cell r="C229" t="str">
            <v>NIT 900871444-8</v>
          </cell>
          <cell r="D229" t="str">
            <v>03/12/2021</v>
          </cell>
          <cell r="E229" t="str">
            <v>03/12/2021</v>
          </cell>
          <cell r="F229" t="str">
            <v>Contado</v>
          </cell>
          <cell r="G229">
            <v>7026234</v>
          </cell>
          <cell r="H229">
            <v>0</v>
          </cell>
          <cell r="I229">
            <v>31631.7</v>
          </cell>
          <cell r="J229">
            <v>0</v>
          </cell>
          <cell r="K229">
            <v>7057865.7000000002</v>
          </cell>
          <cell r="L229">
            <v>0</v>
          </cell>
          <cell r="M229">
            <v>7046665.7000000002</v>
          </cell>
          <cell r="N229">
            <v>11200</v>
          </cell>
          <cell r="O229" t="str">
            <v>Pagada</v>
          </cell>
          <cell r="P229" t="str">
            <v>326886</v>
          </cell>
        </row>
        <row r="230">
          <cell r="A230">
            <v>27028</v>
          </cell>
          <cell r="B230" t="str">
            <v>MERQUEO S.A.S</v>
          </cell>
          <cell r="C230" t="str">
            <v>NIT 900871444-8</v>
          </cell>
          <cell r="D230" t="str">
            <v>07/12/2021</v>
          </cell>
          <cell r="E230" t="str">
            <v>07/12/2021</v>
          </cell>
          <cell r="F230" t="str">
            <v>Contado</v>
          </cell>
          <cell r="G230">
            <v>3261724</v>
          </cell>
          <cell r="H230">
            <v>0</v>
          </cell>
          <cell r="I230">
            <v>2686.2</v>
          </cell>
          <cell r="J230">
            <v>0</v>
          </cell>
          <cell r="K230">
            <v>3264410.2</v>
          </cell>
          <cell r="L230">
            <v>0</v>
          </cell>
          <cell r="M230">
            <v>3264410.2</v>
          </cell>
          <cell r="N230">
            <v>0</v>
          </cell>
          <cell r="O230" t="str">
            <v>Pagada</v>
          </cell>
          <cell r="P230" t="str">
            <v>328142</v>
          </cell>
        </row>
        <row r="231">
          <cell r="A231">
            <v>27029</v>
          </cell>
          <cell r="B231" t="str">
            <v>MERQUEO S.A.S</v>
          </cell>
          <cell r="C231" t="str">
            <v>NIT 900871444-8</v>
          </cell>
          <cell r="D231" t="str">
            <v>07/12/2021</v>
          </cell>
          <cell r="E231" t="str">
            <v>07/12/2021</v>
          </cell>
          <cell r="F231" t="str">
            <v>Contado</v>
          </cell>
          <cell r="G231">
            <v>2242000</v>
          </cell>
          <cell r="H231">
            <v>0</v>
          </cell>
          <cell r="I231">
            <v>0</v>
          </cell>
          <cell r="J231">
            <v>0</v>
          </cell>
          <cell r="K231">
            <v>2242000</v>
          </cell>
          <cell r="L231">
            <v>0</v>
          </cell>
          <cell r="M231">
            <v>2242000</v>
          </cell>
          <cell r="N231">
            <v>0</v>
          </cell>
          <cell r="O231" t="str">
            <v>Pagada</v>
          </cell>
          <cell r="P231" t="str">
            <v>328142</v>
          </cell>
        </row>
        <row r="232">
          <cell r="A232">
            <v>27035</v>
          </cell>
          <cell r="B232" t="str">
            <v>MERQUEO S.A.S</v>
          </cell>
          <cell r="C232" t="str">
            <v>NIT 900871444-8</v>
          </cell>
          <cell r="D232" t="str">
            <v>07/12/2021</v>
          </cell>
          <cell r="E232" t="str">
            <v>07/12/2021</v>
          </cell>
          <cell r="F232" t="str">
            <v>Contado</v>
          </cell>
          <cell r="G232">
            <v>960000</v>
          </cell>
          <cell r="H232">
            <v>0</v>
          </cell>
          <cell r="I232">
            <v>0</v>
          </cell>
          <cell r="J232">
            <v>0</v>
          </cell>
          <cell r="K232">
            <v>960000</v>
          </cell>
          <cell r="L232">
            <v>0</v>
          </cell>
          <cell r="M232">
            <v>960000</v>
          </cell>
          <cell r="N232">
            <v>0</v>
          </cell>
          <cell r="O232" t="str">
            <v>Pagada</v>
          </cell>
          <cell r="P232" t="str">
            <v>326125</v>
          </cell>
        </row>
        <row r="233">
          <cell r="A233">
            <v>27062</v>
          </cell>
          <cell r="B233" t="str">
            <v>MERQUEO S.A.S</v>
          </cell>
          <cell r="C233" t="str">
            <v>NIT 900871444-8</v>
          </cell>
          <cell r="D233" t="str">
            <v>10/12/2021</v>
          </cell>
          <cell r="E233" t="str">
            <v>10/12/2021</v>
          </cell>
          <cell r="F233" t="str">
            <v>Contado</v>
          </cell>
          <cell r="G233">
            <v>1719800</v>
          </cell>
          <cell r="H233">
            <v>0</v>
          </cell>
          <cell r="I233">
            <v>11250</v>
          </cell>
          <cell r="J233">
            <v>0</v>
          </cell>
          <cell r="K233">
            <v>1731050</v>
          </cell>
          <cell r="L233">
            <v>0</v>
          </cell>
          <cell r="M233">
            <v>1731050</v>
          </cell>
          <cell r="N233">
            <v>0</v>
          </cell>
          <cell r="O233" t="str">
            <v>Pagada</v>
          </cell>
          <cell r="P233" t="str">
            <v>326123</v>
          </cell>
        </row>
        <row r="234">
          <cell r="A234">
            <v>27063</v>
          </cell>
          <cell r="B234" t="str">
            <v>MERQUEO S.A.S</v>
          </cell>
          <cell r="C234" t="str">
            <v>NIT 900871444-8</v>
          </cell>
          <cell r="D234" t="str">
            <v>10/12/2021</v>
          </cell>
          <cell r="E234" t="str">
            <v>10/12/2021</v>
          </cell>
          <cell r="F234" t="str">
            <v>Contado</v>
          </cell>
          <cell r="G234">
            <v>6936000</v>
          </cell>
          <cell r="H234">
            <v>0</v>
          </cell>
          <cell r="I234">
            <v>0</v>
          </cell>
          <cell r="J234">
            <v>0</v>
          </cell>
          <cell r="K234">
            <v>6936000</v>
          </cell>
          <cell r="L234">
            <v>0</v>
          </cell>
          <cell r="M234">
            <v>6936000</v>
          </cell>
          <cell r="N234">
            <v>0</v>
          </cell>
          <cell r="O234" t="str">
            <v>Pagada</v>
          </cell>
          <cell r="P234" t="str">
            <v>329719</v>
          </cell>
        </row>
        <row r="235">
          <cell r="A235">
            <v>27064</v>
          </cell>
          <cell r="B235" t="str">
            <v>MERQUEO S.A.S</v>
          </cell>
          <cell r="C235" t="str">
            <v>NIT 900871444-8</v>
          </cell>
          <cell r="D235" t="str">
            <v>10/12/2021</v>
          </cell>
          <cell r="E235" t="str">
            <v>10/12/2021</v>
          </cell>
          <cell r="F235" t="str">
            <v>Contado</v>
          </cell>
          <cell r="G235">
            <v>4232000</v>
          </cell>
          <cell r="H235">
            <v>0</v>
          </cell>
          <cell r="I235">
            <v>0</v>
          </cell>
          <cell r="J235">
            <v>0</v>
          </cell>
          <cell r="K235">
            <v>4232000</v>
          </cell>
          <cell r="L235">
            <v>0</v>
          </cell>
          <cell r="M235">
            <v>4232000</v>
          </cell>
          <cell r="N235">
            <v>0</v>
          </cell>
          <cell r="O235" t="str">
            <v>Pagada</v>
          </cell>
          <cell r="P235" t="str">
            <v>329719</v>
          </cell>
        </row>
        <row r="236">
          <cell r="A236">
            <v>27078</v>
          </cell>
          <cell r="B236" t="str">
            <v>MERQUEO S.A.S</v>
          </cell>
          <cell r="C236" t="str">
            <v>NIT 900871444-8</v>
          </cell>
          <cell r="D236" t="str">
            <v>10/12/2021</v>
          </cell>
          <cell r="E236" t="str">
            <v>10/12/2021</v>
          </cell>
          <cell r="F236" t="str">
            <v>Contado</v>
          </cell>
          <cell r="G236">
            <v>406000</v>
          </cell>
          <cell r="H236">
            <v>0</v>
          </cell>
          <cell r="I236">
            <v>0</v>
          </cell>
          <cell r="J236">
            <v>0</v>
          </cell>
          <cell r="K236">
            <v>406000</v>
          </cell>
          <cell r="L236">
            <v>0</v>
          </cell>
          <cell r="M236">
            <v>406000</v>
          </cell>
          <cell r="N236">
            <v>0</v>
          </cell>
          <cell r="O236" t="str">
            <v>Pagada</v>
          </cell>
          <cell r="P236" t="str">
            <v>330855</v>
          </cell>
        </row>
        <row r="237">
          <cell r="A237">
            <v>27079</v>
          </cell>
          <cell r="B237" t="str">
            <v>MERQUEO S.A.S</v>
          </cell>
          <cell r="C237" t="str">
            <v>NIT 900871444-8</v>
          </cell>
          <cell r="D237" t="str">
            <v>10/12/2021</v>
          </cell>
          <cell r="E237" t="str">
            <v>10/12/2021</v>
          </cell>
          <cell r="F237" t="str">
            <v>Contado</v>
          </cell>
          <cell r="G237">
            <v>164000</v>
          </cell>
          <cell r="H237">
            <v>0</v>
          </cell>
          <cell r="I237">
            <v>0</v>
          </cell>
          <cell r="J237">
            <v>0</v>
          </cell>
          <cell r="K237">
            <v>164000</v>
          </cell>
          <cell r="L237">
            <v>0</v>
          </cell>
          <cell r="M237">
            <v>164000</v>
          </cell>
          <cell r="N237">
            <v>0</v>
          </cell>
          <cell r="O237" t="str">
            <v>Pagada</v>
          </cell>
          <cell r="P237" t="str">
            <v>330854</v>
          </cell>
        </row>
        <row r="238">
          <cell r="A238">
            <v>27109</v>
          </cell>
          <cell r="B238" t="str">
            <v>MERQUEO S.A.S</v>
          </cell>
          <cell r="C238" t="str">
            <v>NIT 900871444-8</v>
          </cell>
          <cell r="D238" t="str">
            <v>14/12/2021</v>
          </cell>
          <cell r="E238" t="str">
            <v>14/12/2021</v>
          </cell>
          <cell r="F238" t="str">
            <v>Contado</v>
          </cell>
          <cell r="G238">
            <v>4909430</v>
          </cell>
          <cell r="H238">
            <v>0</v>
          </cell>
          <cell r="I238">
            <v>3571.5</v>
          </cell>
          <cell r="J238">
            <v>0</v>
          </cell>
          <cell r="K238">
            <v>4913001.5</v>
          </cell>
          <cell r="L238">
            <v>0</v>
          </cell>
          <cell r="M238">
            <v>4913001.5</v>
          </cell>
          <cell r="N238">
            <v>0</v>
          </cell>
          <cell r="O238" t="str">
            <v>Pagada</v>
          </cell>
          <cell r="P238" t="str">
            <v>331369</v>
          </cell>
        </row>
        <row r="239">
          <cell r="A239">
            <v>27110</v>
          </cell>
          <cell r="B239" t="str">
            <v>MERQUEO S.A.S</v>
          </cell>
          <cell r="C239" t="str">
            <v>NIT 900871444-8</v>
          </cell>
          <cell r="D239" t="str">
            <v>14/12/2021</v>
          </cell>
          <cell r="E239" t="str">
            <v>14/12/2021</v>
          </cell>
          <cell r="F239" t="str">
            <v>Contado</v>
          </cell>
          <cell r="G239">
            <v>2456000</v>
          </cell>
          <cell r="H239">
            <v>0</v>
          </cell>
          <cell r="I239">
            <v>0</v>
          </cell>
          <cell r="J239">
            <v>0</v>
          </cell>
          <cell r="K239">
            <v>2456000</v>
          </cell>
          <cell r="L239">
            <v>0</v>
          </cell>
          <cell r="M239">
            <v>1916000</v>
          </cell>
          <cell r="N239">
            <v>540000</v>
          </cell>
          <cell r="O239" t="str">
            <v>Pagada</v>
          </cell>
          <cell r="P239" t="str">
            <v>331369</v>
          </cell>
        </row>
        <row r="240">
          <cell r="A240">
            <v>27136</v>
          </cell>
          <cell r="B240" t="str">
            <v>MERQUEO S.A.S</v>
          </cell>
          <cell r="C240" t="str">
            <v>NIT 900871444-8</v>
          </cell>
          <cell r="D240" t="str">
            <v>17/12/2021</v>
          </cell>
          <cell r="E240" t="str">
            <v>17/12/2021</v>
          </cell>
          <cell r="F240" t="str">
            <v>Contado</v>
          </cell>
          <cell r="G240">
            <v>5204000</v>
          </cell>
          <cell r="H240">
            <v>0</v>
          </cell>
          <cell r="I240">
            <v>0</v>
          </cell>
          <cell r="J240">
            <v>0</v>
          </cell>
          <cell r="K240">
            <v>5204000</v>
          </cell>
          <cell r="L240">
            <v>0</v>
          </cell>
          <cell r="M240">
            <v>5204000</v>
          </cell>
          <cell r="N240">
            <v>0</v>
          </cell>
          <cell r="O240" t="str">
            <v>Pagada</v>
          </cell>
          <cell r="P240" t="str">
            <v>332883</v>
          </cell>
        </row>
        <row r="241">
          <cell r="A241">
            <v>27137</v>
          </cell>
          <cell r="B241" t="str">
            <v>MERQUEO S.A.S</v>
          </cell>
          <cell r="C241" t="str">
            <v>NIT 900871444-8</v>
          </cell>
          <cell r="D241" t="str">
            <v>17/12/2021</v>
          </cell>
          <cell r="E241" t="str">
            <v>17/12/2021</v>
          </cell>
          <cell r="F241" t="str">
            <v>Contado</v>
          </cell>
          <cell r="G241">
            <v>19904896</v>
          </cell>
          <cell r="H241">
            <v>0</v>
          </cell>
          <cell r="I241">
            <v>107644.8</v>
          </cell>
          <cell r="J241">
            <v>0</v>
          </cell>
          <cell r="K241">
            <v>20012540.800000001</v>
          </cell>
          <cell r="L241">
            <v>0</v>
          </cell>
          <cell r="M241">
            <v>20012540.800000001</v>
          </cell>
          <cell r="N241">
            <v>0</v>
          </cell>
          <cell r="O241" t="str">
            <v>Pagada</v>
          </cell>
          <cell r="P241" t="str">
            <v>332883</v>
          </cell>
        </row>
        <row r="242">
          <cell r="A242">
            <v>27359</v>
          </cell>
          <cell r="B242" t="str">
            <v>MERQUEO S.A.S</v>
          </cell>
          <cell r="C242" t="str">
            <v>NIT 900871444-8</v>
          </cell>
          <cell r="D242" t="str">
            <v>22/12/2021</v>
          </cell>
          <cell r="E242" t="str">
            <v>22/12/2021</v>
          </cell>
          <cell r="F242" t="str">
            <v>Contado</v>
          </cell>
          <cell r="G242">
            <v>19592390</v>
          </cell>
          <cell r="H242">
            <v>0</v>
          </cell>
          <cell r="I242">
            <v>52279.5</v>
          </cell>
          <cell r="J242">
            <v>0</v>
          </cell>
          <cell r="K242">
            <v>19644669.5</v>
          </cell>
          <cell r="L242">
            <v>0</v>
          </cell>
          <cell r="M242">
            <v>19644669.5</v>
          </cell>
          <cell r="N242">
            <v>0</v>
          </cell>
          <cell r="O242" t="str">
            <v>Pagada</v>
          </cell>
          <cell r="P242" t="str">
            <v>335615</v>
          </cell>
        </row>
        <row r="243">
          <cell r="A243">
            <v>27360</v>
          </cell>
          <cell r="B243" t="str">
            <v>MERQUEO S.A.S</v>
          </cell>
          <cell r="C243" t="str">
            <v>NIT 900871444-8</v>
          </cell>
          <cell r="D243" t="str">
            <v>22/12/2021</v>
          </cell>
          <cell r="E243" t="str">
            <v>22/12/2021</v>
          </cell>
          <cell r="F243" t="str">
            <v>Contado</v>
          </cell>
          <cell r="G243">
            <v>3916000</v>
          </cell>
          <cell r="H243">
            <v>0</v>
          </cell>
          <cell r="I243">
            <v>0</v>
          </cell>
          <cell r="J243">
            <v>0</v>
          </cell>
          <cell r="K243">
            <v>3916000</v>
          </cell>
          <cell r="L243">
            <v>0</v>
          </cell>
          <cell r="M243">
            <v>3916000</v>
          </cell>
          <cell r="N243">
            <v>0</v>
          </cell>
          <cell r="O243" t="str">
            <v>Pagada</v>
          </cell>
          <cell r="P243" t="str">
            <v>335615</v>
          </cell>
        </row>
        <row r="244">
          <cell r="A244">
            <v>982000559</v>
          </cell>
          <cell r="B244" t="str">
            <v>MERQUEO S.A.S</v>
          </cell>
          <cell r="C244" t="str">
            <v>NIT 900871444-8</v>
          </cell>
          <cell r="D244" t="str">
            <v>28/01/2021</v>
          </cell>
          <cell r="G244">
            <v>3529000</v>
          </cell>
          <cell r="H244">
            <v>0</v>
          </cell>
          <cell r="I244">
            <v>0</v>
          </cell>
          <cell r="J244">
            <v>0</v>
          </cell>
          <cell r="K244">
            <v>3529000</v>
          </cell>
          <cell r="O244" t="str">
            <v>Vigente</v>
          </cell>
          <cell r="P244" t="str">
            <v>23519</v>
          </cell>
        </row>
        <row r="245">
          <cell r="A245">
            <v>982000560</v>
          </cell>
          <cell r="B245" t="str">
            <v>MERQUEO S.A.S</v>
          </cell>
          <cell r="C245" t="str">
            <v>NIT 900871444-8</v>
          </cell>
          <cell r="D245" t="str">
            <v>28/01/2021</v>
          </cell>
          <cell r="G245">
            <v>1150000</v>
          </cell>
          <cell r="H245">
            <v>0</v>
          </cell>
          <cell r="I245">
            <v>0</v>
          </cell>
          <cell r="J245">
            <v>0</v>
          </cell>
          <cell r="K245">
            <v>1150000</v>
          </cell>
          <cell r="O245" t="str">
            <v>Vigente</v>
          </cell>
          <cell r="P245" t="str">
            <v>23518</v>
          </cell>
        </row>
        <row r="246">
          <cell r="A246">
            <v>982000568</v>
          </cell>
          <cell r="B246" t="str">
            <v>MERQUEO S.A.S</v>
          </cell>
          <cell r="C246" t="str">
            <v>NIT 900871444-8</v>
          </cell>
          <cell r="D246" t="str">
            <v>29/01/2021</v>
          </cell>
          <cell r="G246">
            <v>3529400</v>
          </cell>
          <cell r="H246">
            <v>0</v>
          </cell>
          <cell r="I246">
            <v>0</v>
          </cell>
          <cell r="J246">
            <v>0</v>
          </cell>
          <cell r="K246">
            <v>3529400</v>
          </cell>
          <cell r="O246" t="str">
            <v>Vigente</v>
          </cell>
          <cell r="P246" t="str">
            <v>23524</v>
          </cell>
        </row>
        <row r="247">
          <cell r="A247">
            <v>982000570</v>
          </cell>
          <cell r="B247" t="str">
            <v>MERQUEO S.A.S</v>
          </cell>
          <cell r="C247" t="str">
            <v>NIT 900871444-8</v>
          </cell>
          <cell r="D247" t="str">
            <v>01/02/2021</v>
          </cell>
          <cell r="G247">
            <v>956000</v>
          </cell>
          <cell r="H247">
            <v>0</v>
          </cell>
          <cell r="I247">
            <v>0</v>
          </cell>
          <cell r="J247">
            <v>0</v>
          </cell>
          <cell r="K247">
            <v>956000</v>
          </cell>
          <cell r="O247" t="str">
            <v>Vigente</v>
          </cell>
          <cell r="P247" t="str">
            <v>23539</v>
          </cell>
        </row>
        <row r="248">
          <cell r="A248">
            <v>982000575</v>
          </cell>
          <cell r="B248" t="str">
            <v>MERQUEO S.A.S</v>
          </cell>
          <cell r="C248" t="str">
            <v>NIT 900871444-8</v>
          </cell>
          <cell r="D248" t="str">
            <v>02/02/2021</v>
          </cell>
          <cell r="G248">
            <v>4060000</v>
          </cell>
          <cell r="H248">
            <v>0</v>
          </cell>
          <cell r="I248">
            <v>0</v>
          </cell>
          <cell r="J248">
            <v>0</v>
          </cell>
          <cell r="K248">
            <v>4060000</v>
          </cell>
          <cell r="O248" t="str">
            <v>Vigente</v>
          </cell>
          <cell r="P248" t="str">
            <v>23577</v>
          </cell>
        </row>
        <row r="249">
          <cell r="A249">
            <v>982000576</v>
          </cell>
          <cell r="B249" t="str">
            <v>MERQUEO S.A.S</v>
          </cell>
          <cell r="C249" t="str">
            <v>NIT 900871444-8</v>
          </cell>
          <cell r="D249" t="str">
            <v>02/02/2021</v>
          </cell>
          <cell r="G249">
            <v>4930500</v>
          </cell>
          <cell r="H249">
            <v>0</v>
          </cell>
          <cell r="I249">
            <v>0</v>
          </cell>
          <cell r="J249">
            <v>0</v>
          </cell>
          <cell r="K249">
            <v>4930500</v>
          </cell>
          <cell r="O249" t="str">
            <v>Vigente</v>
          </cell>
          <cell r="P249" t="str">
            <v>23540</v>
          </cell>
        </row>
        <row r="250">
          <cell r="A250">
            <v>982000585</v>
          </cell>
          <cell r="B250" t="str">
            <v>MERQUEO S.A.S</v>
          </cell>
          <cell r="C250" t="str">
            <v>NIT 900871444-8</v>
          </cell>
          <cell r="D250" t="str">
            <v>03/02/2021</v>
          </cell>
          <cell r="G250">
            <v>90000</v>
          </cell>
          <cell r="H250">
            <v>0</v>
          </cell>
          <cell r="I250">
            <v>0</v>
          </cell>
          <cell r="J250">
            <v>0</v>
          </cell>
          <cell r="K250">
            <v>90000</v>
          </cell>
          <cell r="O250" t="str">
            <v>Vigente</v>
          </cell>
          <cell r="P250" t="str">
            <v>23579</v>
          </cell>
        </row>
        <row r="251">
          <cell r="A251">
            <v>982000586</v>
          </cell>
          <cell r="B251" t="str">
            <v>MERQUEO S.A.S</v>
          </cell>
          <cell r="C251" t="str">
            <v>NIT 900871444-8</v>
          </cell>
          <cell r="D251" t="str">
            <v>04/02/2021</v>
          </cell>
          <cell r="G251">
            <v>1398196</v>
          </cell>
          <cell r="H251">
            <v>0</v>
          </cell>
          <cell r="I251">
            <v>2599.8000000000002</v>
          </cell>
          <cell r="J251">
            <v>0</v>
          </cell>
          <cell r="K251">
            <v>1400795.8</v>
          </cell>
          <cell r="O251" t="str">
            <v>Vigente</v>
          </cell>
          <cell r="P251" t="str">
            <v>22280</v>
          </cell>
        </row>
        <row r="252">
          <cell r="A252">
            <v>982000608</v>
          </cell>
          <cell r="B252" t="str">
            <v>MERQUEO S.A.S</v>
          </cell>
          <cell r="C252" t="str">
            <v>NIT 900871444-8</v>
          </cell>
          <cell r="D252" t="str">
            <v>11/02/2021</v>
          </cell>
          <cell r="G252">
            <v>350000</v>
          </cell>
          <cell r="H252">
            <v>0</v>
          </cell>
          <cell r="I252">
            <v>0</v>
          </cell>
          <cell r="J252">
            <v>0</v>
          </cell>
          <cell r="K252">
            <v>350000</v>
          </cell>
          <cell r="O252" t="str">
            <v>Vigente</v>
          </cell>
          <cell r="P252" t="str">
            <v>23696</v>
          </cell>
        </row>
        <row r="253">
          <cell r="A253">
            <v>982000614</v>
          </cell>
          <cell r="B253" t="str">
            <v>MERQUEO S.A.S</v>
          </cell>
          <cell r="C253" t="str">
            <v>NIT 900871444-8</v>
          </cell>
          <cell r="D253" t="str">
            <v>17/02/2021</v>
          </cell>
          <cell r="G253">
            <v>72000</v>
          </cell>
          <cell r="H253">
            <v>0</v>
          </cell>
          <cell r="I253">
            <v>0</v>
          </cell>
          <cell r="J253">
            <v>0</v>
          </cell>
          <cell r="K253">
            <v>72000</v>
          </cell>
          <cell r="O253" t="str">
            <v>Vigente</v>
          </cell>
          <cell r="P253" t="str">
            <v>23734</v>
          </cell>
        </row>
        <row r="254">
          <cell r="A254">
            <v>982000621</v>
          </cell>
          <cell r="B254" t="str">
            <v>MERQUEO S.A.S</v>
          </cell>
          <cell r="C254" t="str">
            <v>NIT 900871444-8</v>
          </cell>
          <cell r="D254" t="str">
            <v>22/02/2021</v>
          </cell>
          <cell r="G254">
            <v>8335000</v>
          </cell>
          <cell r="H254">
            <v>0</v>
          </cell>
          <cell r="I254">
            <v>0</v>
          </cell>
          <cell r="J254">
            <v>0</v>
          </cell>
          <cell r="K254">
            <v>8335000</v>
          </cell>
          <cell r="O254" t="str">
            <v>Vigente</v>
          </cell>
          <cell r="P254" t="str">
            <v>23784</v>
          </cell>
        </row>
        <row r="255">
          <cell r="A255">
            <v>982000622</v>
          </cell>
          <cell r="B255" t="str">
            <v>MERQUEO S.A.S</v>
          </cell>
          <cell r="C255" t="str">
            <v>NIT 900871444-8</v>
          </cell>
          <cell r="D255" t="str">
            <v>22/02/2021</v>
          </cell>
          <cell r="G255">
            <v>2758800</v>
          </cell>
          <cell r="H255">
            <v>0</v>
          </cell>
          <cell r="I255">
            <v>0</v>
          </cell>
          <cell r="J255">
            <v>0</v>
          </cell>
          <cell r="K255">
            <v>2758800</v>
          </cell>
          <cell r="O255" t="str">
            <v>Vigente</v>
          </cell>
          <cell r="P255" t="str">
            <v>23785</v>
          </cell>
        </row>
        <row r="256">
          <cell r="A256">
            <v>982000651</v>
          </cell>
          <cell r="B256" t="str">
            <v>MERQUEO S.A.S</v>
          </cell>
          <cell r="C256" t="str">
            <v>NIT 900871444-8</v>
          </cell>
          <cell r="D256" t="str">
            <v>24/03/2021</v>
          </cell>
          <cell r="G256">
            <v>4317580</v>
          </cell>
          <cell r="H256">
            <v>0</v>
          </cell>
          <cell r="I256">
            <v>19669</v>
          </cell>
          <cell r="J256">
            <v>0</v>
          </cell>
          <cell r="K256">
            <v>4337249</v>
          </cell>
          <cell r="O256" t="str">
            <v>Vigente</v>
          </cell>
          <cell r="P256" t="str">
            <v>24109</v>
          </cell>
        </row>
        <row r="257">
          <cell r="A257">
            <v>982000667</v>
          </cell>
          <cell r="B257" t="str">
            <v>MERQUEO S.A.S</v>
          </cell>
          <cell r="C257" t="str">
            <v>NIT 900871444-8</v>
          </cell>
          <cell r="D257" t="str">
            <v>26/03/2021</v>
          </cell>
          <cell r="G257">
            <v>8866340</v>
          </cell>
          <cell r="H257">
            <v>0</v>
          </cell>
          <cell r="I257">
            <v>28717</v>
          </cell>
          <cell r="J257">
            <v>0</v>
          </cell>
          <cell r="K257">
            <v>8895057</v>
          </cell>
          <cell r="O257" t="str">
            <v>Vigente</v>
          </cell>
          <cell r="P257" t="str">
            <v>24160</v>
          </cell>
        </row>
        <row r="258">
          <cell r="A258">
            <v>982000698</v>
          </cell>
          <cell r="B258" t="str">
            <v>MERQUEO S.A.S</v>
          </cell>
          <cell r="C258" t="str">
            <v>NIT 900871444-8</v>
          </cell>
          <cell r="D258" t="str">
            <v>10/04/2021</v>
          </cell>
          <cell r="G258">
            <v>962500</v>
          </cell>
          <cell r="H258">
            <v>0</v>
          </cell>
          <cell r="I258">
            <v>0</v>
          </cell>
          <cell r="J258">
            <v>0</v>
          </cell>
          <cell r="K258">
            <v>962500</v>
          </cell>
          <cell r="O258" t="str">
            <v>Vigente</v>
          </cell>
          <cell r="P258" t="str">
            <v>24332</v>
          </cell>
        </row>
        <row r="259">
          <cell r="A259">
            <v>982000714</v>
          </cell>
          <cell r="B259" t="str">
            <v>MERQUEO S.A.S</v>
          </cell>
          <cell r="C259" t="str">
            <v>NIT 900871444-8</v>
          </cell>
          <cell r="D259" t="str">
            <v>20/04/2021</v>
          </cell>
          <cell r="G259">
            <v>4850</v>
          </cell>
          <cell r="H259">
            <v>0</v>
          </cell>
          <cell r="I259">
            <v>0</v>
          </cell>
          <cell r="J259">
            <v>0</v>
          </cell>
          <cell r="K259">
            <v>4850</v>
          </cell>
          <cell r="O259" t="str">
            <v>Vigente</v>
          </cell>
          <cell r="P259" t="str">
            <v>24304</v>
          </cell>
        </row>
        <row r="260">
          <cell r="A260">
            <v>982000715</v>
          </cell>
          <cell r="B260" t="str">
            <v>MERQUEO S.A.S</v>
          </cell>
          <cell r="C260" t="str">
            <v>NIT 900871444-8</v>
          </cell>
          <cell r="D260" t="str">
            <v>23/04/2021</v>
          </cell>
          <cell r="G260">
            <v>120800</v>
          </cell>
          <cell r="H260">
            <v>0</v>
          </cell>
          <cell r="I260">
            <v>0</v>
          </cell>
          <cell r="J260">
            <v>0</v>
          </cell>
          <cell r="K260">
            <v>120800</v>
          </cell>
          <cell r="O260" t="str">
            <v>Vigente</v>
          </cell>
          <cell r="P260" t="str">
            <v>24333</v>
          </cell>
        </row>
        <row r="261">
          <cell r="A261">
            <v>982000757</v>
          </cell>
          <cell r="B261" t="str">
            <v>MERQUEO S.A.S</v>
          </cell>
          <cell r="C261" t="str">
            <v>NIT 900871444-8</v>
          </cell>
          <cell r="D261" t="str">
            <v>21/05/2021</v>
          </cell>
          <cell r="G261">
            <v>6483620</v>
          </cell>
          <cell r="H261">
            <v>0</v>
          </cell>
          <cell r="I261">
            <v>77006</v>
          </cell>
          <cell r="J261">
            <v>0</v>
          </cell>
          <cell r="K261">
            <v>6560626</v>
          </cell>
          <cell r="O261" t="str">
            <v>Vigente</v>
          </cell>
          <cell r="P261" t="str">
            <v>24822</v>
          </cell>
        </row>
        <row r="262">
          <cell r="A262">
            <v>982000787</v>
          </cell>
          <cell r="B262" t="str">
            <v>MERQUEO S.A.S</v>
          </cell>
          <cell r="C262" t="str">
            <v>NIT 900871444-8</v>
          </cell>
          <cell r="D262" t="str">
            <v>08/06/2021</v>
          </cell>
          <cell r="G262">
            <v>126000</v>
          </cell>
          <cell r="H262">
            <v>0</v>
          </cell>
          <cell r="I262">
            <v>0</v>
          </cell>
          <cell r="J262">
            <v>0</v>
          </cell>
          <cell r="K262">
            <v>126000</v>
          </cell>
          <cell r="O262" t="str">
            <v>Vigente</v>
          </cell>
          <cell r="P262" t="str">
            <v>25010</v>
          </cell>
        </row>
        <row r="263">
          <cell r="A263">
            <v>982000856</v>
          </cell>
          <cell r="B263" t="str">
            <v>MERQUEO S.A.S</v>
          </cell>
          <cell r="C263" t="str">
            <v>NIT 900871444-8</v>
          </cell>
          <cell r="D263" t="str">
            <v>17/07/2021</v>
          </cell>
          <cell r="G263">
            <v>13000</v>
          </cell>
          <cell r="H263">
            <v>0</v>
          </cell>
          <cell r="I263">
            <v>0</v>
          </cell>
          <cell r="J263">
            <v>0</v>
          </cell>
          <cell r="K263">
            <v>13000</v>
          </cell>
          <cell r="O263" t="str">
            <v>Vigente</v>
          </cell>
          <cell r="P263" t="str">
            <v>25508</v>
          </cell>
        </row>
        <row r="264">
          <cell r="A264">
            <v>982000857</v>
          </cell>
          <cell r="B264" t="str">
            <v>MERQUEO S.A.S</v>
          </cell>
          <cell r="C264" t="str">
            <v>NIT 900871444-8</v>
          </cell>
          <cell r="D264" t="str">
            <v>19/07/2021</v>
          </cell>
          <cell r="G264">
            <v>16581892</v>
          </cell>
          <cell r="H264">
            <v>0</v>
          </cell>
          <cell r="I264">
            <v>26154.6</v>
          </cell>
          <cell r="J264">
            <v>0</v>
          </cell>
          <cell r="K264">
            <v>16608046.6</v>
          </cell>
          <cell r="O264" t="str">
            <v>Vigente</v>
          </cell>
          <cell r="P264" t="str">
            <v>25520</v>
          </cell>
        </row>
        <row r="265">
          <cell r="A265">
            <v>982000859</v>
          </cell>
          <cell r="B265" t="str">
            <v>MERQUEO S.A.S</v>
          </cell>
          <cell r="C265" t="str">
            <v>NIT 900871444-8</v>
          </cell>
          <cell r="D265" t="str">
            <v>21/07/2021</v>
          </cell>
          <cell r="G265">
            <v>770000</v>
          </cell>
          <cell r="H265">
            <v>0</v>
          </cell>
          <cell r="I265">
            <v>0</v>
          </cell>
          <cell r="J265">
            <v>0</v>
          </cell>
          <cell r="K265">
            <v>770000</v>
          </cell>
          <cell r="O265" t="str">
            <v>Vigente</v>
          </cell>
          <cell r="P265" t="str">
            <v>25525</v>
          </cell>
        </row>
        <row r="266">
          <cell r="A266">
            <v>982000861</v>
          </cell>
          <cell r="B266" t="str">
            <v>MERQUEO S.A.S</v>
          </cell>
          <cell r="C266" t="str">
            <v>NIT 900871444-8</v>
          </cell>
          <cell r="D266" t="str">
            <v>21/07/2021</v>
          </cell>
          <cell r="G266">
            <v>234000</v>
          </cell>
          <cell r="H266">
            <v>0</v>
          </cell>
          <cell r="I266">
            <v>0</v>
          </cell>
          <cell r="J266">
            <v>0</v>
          </cell>
          <cell r="K266">
            <v>234000</v>
          </cell>
          <cell r="O266" t="str">
            <v>Vigente</v>
          </cell>
          <cell r="P266" t="str">
            <v>25492</v>
          </cell>
        </row>
        <row r="267">
          <cell r="A267">
            <v>982000878</v>
          </cell>
          <cell r="B267" t="str">
            <v>MERQUEO S.A.S</v>
          </cell>
          <cell r="C267" t="str">
            <v>NIT 900871444-8</v>
          </cell>
          <cell r="D267" t="str">
            <v>04/08/2021</v>
          </cell>
          <cell r="G267">
            <v>48000</v>
          </cell>
          <cell r="H267">
            <v>0</v>
          </cell>
          <cell r="I267">
            <v>2400</v>
          </cell>
          <cell r="J267">
            <v>0</v>
          </cell>
          <cell r="K267">
            <v>50400</v>
          </cell>
          <cell r="O267" t="str">
            <v>Vigente</v>
          </cell>
          <cell r="P267" t="str">
            <v>25701</v>
          </cell>
        </row>
        <row r="268">
          <cell r="A268">
            <v>982000879</v>
          </cell>
          <cell r="B268" t="str">
            <v>MERQUEO S.A.S</v>
          </cell>
          <cell r="C268" t="str">
            <v>NIT 900871444-8</v>
          </cell>
          <cell r="D268" t="str">
            <v>04/08/2021</v>
          </cell>
          <cell r="G268">
            <v>96000</v>
          </cell>
          <cell r="H268">
            <v>0</v>
          </cell>
          <cell r="I268">
            <v>0</v>
          </cell>
          <cell r="J268">
            <v>0</v>
          </cell>
          <cell r="K268">
            <v>96000</v>
          </cell>
          <cell r="O268" t="str">
            <v>Vigente</v>
          </cell>
          <cell r="P268" t="str">
            <v>25702</v>
          </cell>
        </row>
        <row r="269">
          <cell r="A269">
            <v>982000897</v>
          </cell>
          <cell r="B269" t="str">
            <v>MERQUEO S.A.S</v>
          </cell>
          <cell r="C269" t="str">
            <v>NIT 900871444-8</v>
          </cell>
          <cell r="D269" t="str">
            <v>30/08/2021</v>
          </cell>
          <cell r="G269">
            <v>13000</v>
          </cell>
          <cell r="H269">
            <v>0</v>
          </cell>
          <cell r="I269">
            <v>0</v>
          </cell>
          <cell r="J269">
            <v>0</v>
          </cell>
          <cell r="K269">
            <v>13000</v>
          </cell>
          <cell r="O269" t="str">
            <v>Vigente</v>
          </cell>
          <cell r="P269" t="str">
            <v>25929</v>
          </cell>
        </row>
        <row r="270">
          <cell r="A270">
            <v>982000905</v>
          </cell>
          <cell r="B270" t="str">
            <v>MERQUEO S.A.S</v>
          </cell>
          <cell r="C270" t="str">
            <v>NIT 900871444-8</v>
          </cell>
          <cell r="D270" t="str">
            <v>30/08/2021</v>
          </cell>
          <cell r="G270">
            <v>6285920</v>
          </cell>
          <cell r="H270">
            <v>0</v>
          </cell>
          <cell r="I270">
            <v>14286</v>
          </cell>
          <cell r="J270">
            <v>0</v>
          </cell>
          <cell r="K270">
            <v>6300206</v>
          </cell>
          <cell r="O270" t="str">
            <v>Vigente</v>
          </cell>
          <cell r="P270" t="str">
            <v>25942</v>
          </cell>
        </row>
        <row r="271">
          <cell r="A271">
            <v>982000906</v>
          </cell>
          <cell r="B271" t="str">
            <v>MERQUEO S.A.S</v>
          </cell>
          <cell r="C271" t="str">
            <v>NIT 900871444-8</v>
          </cell>
          <cell r="D271" t="str">
            <v>30/08/2021</v>
          </cell>
          <cell r="G271">
            <v>6285920</v>
          </cell>
          <cell r="H271">
            <v>0</v>
          </cell>
          <cell r="I271">
            <v>14286</v>
          </cell>
          <cell r="J271">
            <v>0</v>
          </cell>
          <cell r="K271">
            <v>6300206</v>
          </cell>
          <cell r="O271" t="str">
            <v>Vigente</v>
          </cell>
          <cell r="P271" t="str">
            <v>25943</v>
          </cell>
        </row>
        <row r="272">
          <cell r="A272">
            <v>982000911</v>
          </cell>
          <cell r="B272" t="str">
            <v>MERQUEO S.A.S</v>
          </cell>
          <cell r="C272" t="str">
            <v>NIT 900871444-8</v>
          </cell>
          <cell r="D272" t="str">
            <v>31/08/2021</v>
          </cell>
          <cell r="G272">
            <v>225000</v>
          </cell>
          <cell r="H272">
            <v>0</v>
          </cell>
          <cell r="I272">
            <v>11250</v>
          </cell>
          <cell r="J272">
            <v>0</v>
          </cell>
          <cell r="K272">
            <v>236250</v>
          </cell>
          <cell r="O272" t="str">
            <v>Vigente</v>
          </cell>
          <cell r="P272" t="str">
            <v>25875</v>
          </cell>
        </row>
        <row r="273">
          <cell r="A273">
            <v>982000917</v>
          </cell>
          <cell r="B273" t="str">
            <v>MERQUEO S.A.S</v>
          </cell>
          <cell r="C273" t="str">
            <v>NIT 900871444-8</v>
          </cell>
          <cell r="D273" t="str">
            <v>06/09/2021</v>
          </cell>
          <cell r="G273">
            <v>612000</v>
          </cell>
          <cell r="H273">
            <v>0</v>
          </cell>
          <cell r="I273">
            <v>0</v>
          </cell>
          <cell r="J273">
            <v>0</v>
          </cell>
          <cell r="K273">
            <v>612000</v>
          </cell>
          <cell r="O273" t="str">
            <v>Vigente</v>
          </cell>
          <cell r="P273" t="str">
            <v>25945</v>
          </cell>
        </row>
        <row r="274">
          <cell r="A274">
            <v>982000941</v>
          </cell>
          <cell r="B274" t="str">
            <v>MERQUEO S.A.S</v>
          </cell>
          <cell r="C274" t="str">
            <v>NIT 900871444-8</v>
          </cell>
          <cell r="D274" t="str">
            <v>21/09/2021</v>
          </cell>
          <cell r="G274">
            <v>90000</v>
          </cell>
          <cell r="H274">
            <v>0</v>
          </cell>
          <cell r="I274">
            <v>0</v>
          </cell>
          <cell r="J274">
            <v>0</v>
          </cell>
          <cell r="K274">
            <v>90000</v>
          </cell>
          <cell r="O274" t="str">
            <v>Vigente</v>
          </cell>
          <cell r="P274" t="str">
            <v>26211</v>
          </cell>
        </row>
        <row r="275">
          <cell r="A275">
            <v>982000950</v>
          </cell>
          <cell r="B275" t="str">
            <v>MERQUEO S.A.S</v>
          </cell>
          <cell r="C275" t="str">
            <v>NIT 900871444-8</v>
          </cell>
          <cell r="D275" t="str">
            <v>02/10/2021</v>
          </cell>
          <cell r="G275">
            <v>5000</v>
          </cell>
          <cell r="H275">
            <v>0</v>
          </cell>
          <cell r="I275">
            <v>0</v>
          </cell>
          <cell r="J275">
            <v>0</v>
          </cell>
          <cell r="K275">
            <v>5000</v>
          </cell>
          <cell r="O275" t="str">
            <v>Vigente</v>
          </cell>
          <cell r="P275" t="str">
            <v>26303</v>
          </cell>
        </row>
        <row r="276">
          <cell r="A276">
            <v>982000968</v>
          </cell>
          <cell r="B276" t="str">
            <v>MERQUEO S.A.S</v>
          </cell>
          <cell r="C276" t="str">
            <v>NIT 900871444-8</v>
          </cell>
          <cell r="D276" t="str">
            <v>13/10/2021</v>
          </cell>
          <cell r="G276">
            <v>1030000</v>
          </cell>
          <cell r="H276">
            <v>0</v>
          </cell>
          <cell r="I276">
            <v>7500</v>
          </cell>
          <cell r="J276">
            <v>0</v>
          </cell>
          <cell r="K276">
            <v>1037500</v>
          </cell>
          <cell r="O276" t="str">
            <v>Vigente</v>
          </cell>
          <cell r="P276" t="str">
            <v>26468</v>
          </cell>
        </row>
        <row r="277">
          <cell r="A277">
            <v>982000972</v>
          </cell>
          <cell r="B277" t="str">
            <v>MERQUEO S.A.S</v>
          </cell>
          <cell r="C277" t="str">
            <v>NIT 900871444-8</v>
          </cell>
          <cell r="D277" t="str">
            <v>19/10/2021</v>
          </cell>
          <cell r="G277">
            <v>210000</v>
          </cell>
          <cell r="H277">
            <v>0</v>
          </cell>
          <cell r="I277">
            <v>0</v>
          </cell>
          <cell r="J277">
            <v>0</v>
          </cell>
          <cell r="K277">
            <v>210000</v>
          </cell>
          <cell r="O277" t="str">
            <v>Vigente</v>
          </cell>
          <cell r="P277" t="str">
            <v>26486</v>
          </cell>
        </row>
        <row r="278">
          <cell r="A278">
            <v>982001008</v>
          </cell>
          <cell r="B278" t="str">
            <v>MERQUEO S.A.S</v>
          </cell>
          <cell r="C278" t="str">
            <v>NIT 900871444-8</v>
          </cell>
          <cell r="D278" t="str">
            <v>06/11/2021</v>
          </cell>
          <cell r="G278">
            <v>53724</v>
          </cell>
          <cell r="H278">
            <v>0</v>
          </cell>
          <cell r="I278">
            <v>2686.2</v>
          </cell>
          <cell r="J278">
            <v>0</v>
          </cell>
          <cell r="K278">
            <v>56410.2</v>
          </cell>
          <cell r="O278" t="str">
            <v>Vigente</v>
          </cell>
          <cell r="P278" t="str">
            <v>26620</v>
          </cell>
        </row>
        <row r="279">
          <cell r="A279">
            <v>982001013</v>
          </cell>
          <cell r="B279" t="str">
            <v>MERQUEO S.A.S</v>
          </cell>
          <cell r="C279" t="str">
            <v>NIT 900871444-8</v>
          </cell>
          <cell r="D279" t="str">
            <v>08/11/2021</v>
          </cell>
          <cell r="G279">
            <v>18600</v>
          </cell>
          <cell r="H279">
            <v>0</v>
          </cell>
          <cell r="I279">
            <v>0</v>
          </cell>
          <cell r="J279">
            <v>0</v>
          </cell>
          <cell r="K279">
            <v>18600</v>
          </cell>
          <cell r="O279" t="str">
            <v>Vigente</v>
          </cell>
          <cell r="P279" t="str">
            <v>26470</v>
          </cell>
        </row>
        <row r="280">
          <cell r="A280">
            <v>982001015</v>
          </cell>
          <cell r="B280" t="str">
            <v>MERQUEO S.A.S</v>
          </cell>
          <cell r="C280" t="str">
            <v>NIT 900871444-8</v>
          </cell>
          <cell r="D280" t="str">
            <v>16/11/2021</v>
          </cell>
          <cell r="G280">
            <v>1650000</v>
          </cell>
          <cell r="H280">
            <v>0</v>
          </cell>
          <cell r="I280">
            <v>0</v>
          </cell>
          <cell r="J280">
            <v>0</v>
          </cell>
          <cell r="K280">
            <v>1650000</v>
          </cell>
          <cell r="O280" t="str">
            <v>Vigente</v>
          </cell>
          <cell r="P280" t="str">
            <v>26774</v>
          </cell>
        </row>
        <row r="281">
          <cell r="A281">
            <v>982001020</v>
          </cell>
          <cell r="B281" t="str">
            <v>MERQUEO S.A.S</v>
          </cell>
          <cell r="C281" t="str">
            <v>NIT 900871444-8</v>
          </cell>
          <cell r="D281" t="str">
            <v>18/11/2021</v>
          </cell>
          <cell r="G281">
            <v>58000</v>
          </cell>
          <cell r="H281">
            <v>0</v>
          </cell>
          <cell r="I281">
            <v>0</v>
          </cell>
          <cell r="J281">
            <v>0</v>
          </cell>
          <cell r="K281">
            <v>58000</v>
          </cell>
          <cell r="O281" t="str">
            <v>Vigente</v>
          </cell>
          <cell r="P281" t="str">
            <v>26775</v>
          </cell>
        </row>
        <row r="282">
          <cell r="A282">
            <v>982001023</v>
          </cell>
          <cell r="B282" t="str">
            <v>MERQUEO S.A.S</v>
          </cell>
          <cell r="C282" t="str">
            <v>NIT 900871444-8</v>
          </cell>
          <cell r="D282" t="str">
            <v>24/11/2021</v>
          </cell>
          <cell r="G282">
            <v>530000</v>
          </cell>
          <cell r="H282">
            <v>0</v>
          </cell>
          <cell r="I282">
            <v>0</v>
          </cell>
          <cell r="J282">
            <v>0</v>
          </cell>
          <cell r="K282">
            <v>530000</v>
          </cell>
          <cell r="O282" t="str">
            <v>Vigente</v>
          </cell>
          <cell r="P282" t="str">
            <v>26834</v>
          </cell>
        </row>
        <row r="283">
          <cell r="A283">
            <v>982001025</v>
          </cell>
          <cell r="B283" t="str">
            <v>MERQUEO S.A.S</v>
          </cell>
          <cell r="C283" t="str">
            <v>NIT 900871444-8</v>
          </cell>
          <cell r="D283" t="str">
            <v>27/11/2021</v>
          </cell>
          <cell r="G283">
            <v>42000</v>
          </cell>
          <cell r="H283">
            <v>0</v>
          </cell>
          <cell r="I283">
            <v>0</v>
          </cell>
          <cell r="J283">
            <v>0</v>
          </cell>
          <cell r="K283">
            <v>42000</v>
          </cell>
          <cell r="O283" t="str">
            <v>Vigente</v>
          </cell>
          <cell r="P283" t="str">
            <v>26793</v>
          </cell>
        </row>
        <row r="284">
          <cell r="A284">
            <v>982001031</v>
          </cell>
          <cell r="B284" t="str">
            <v>MERQUEO S.A.S</v>
          </cell>
          <cell r="C284" t="str">
            <v>NIT 900871444-8</v>
          </cell>
          <cell r="D284" t="str">
            <v>30/11/2021</v>
          </cell>
          <cell r="G284">
            <v>53724</v>
          </cell>
          <cell r="H284">
            <v>0</v>
          </cell>
          <cell r="I284">
            <v>2686.2</v>
          </cell>
          <cell r="J284">
            <v>0</v>
          </cell>
          <cell r="K284">
            <v>56410.2</v>
          </cell>
          <cell r="O284" t="str">
            <v>Vigente</v>
          </cell>
          <cell r="P284" t="str">
            <v>26921</v>
          </cell>
        </row>
        <row r="285">
          <cell r="A285">
            <v>982001034</v>
          </cell>
          <cell r="B285" t="str">
            <v>MERQUEO S.A.S</v>
          </cell>
          <cell r="C285" t="str">
            <v>NIT 900871444-8</v>
          </cell>
          <cell r="D285" t="str">
            <v>01/12/2021</v>
          </cell>
          <cell r="G285">
            <v>1145000</v>
          </cell>
          <cell r="H285">
            <v>0</v>
          </cell>
          <cell r="I285">
            <v>3750</v>
          </cell>
          <cell r="J285">
            <v>0</v>
          </cell>
          <cell r="K285">
            <v>1148750</v>
          </cell>
          <cell r="O285" t="str">
            <v>Vigente</v>
          </cell>
          <cell r="P285" t="str">
            <v>26791</v>
          </cell>
        </row>
        <row r="286">
          <cell r="A286">
            <v>982001040</v>
          </cell>
          <cell r="B286" t="str">
            <v>MERQUEO S.A.S</v>
          </cell>
          <cell r="C286" t="str">
            <v>NIT 900871444-8</v>
          </cell>
          <cell r="D286" t="str">
            <v>10/12/2021</v>
          </cell>
          <cell r="G286">
            <v>11200</v>
          </cell>
          <cell r="H286">
            <v>0</v>
          </cell>
          <cell r="I286">
            <v>0</v>
          </cell>
          <cell r="J286">
            <v>0</v>
          </cell>
          <cell r="K286">
            <v>11200</v>
          </cell>
          <cell r="O286" t="str">
            <v>Vigente</v>
          </cell>
          <cell r="P286" t="str">
            <v>26982</v>
          </cell>
        </row>
        <row r="287">
          <cell r="A287">
            <v>982001050</v>
          </cell>
          <cell r="B287" t="str">
            <v>MERQUEO S.A.S</v>
          </cell>
          <cell r="C287" t="str">
            <v>NIT 900871444-8</v>
          </cell>
          <cell r="D287" t="str">
            <v>15/12/2021</v>
          </cell>
          <cell r="G287">
            <v>540000</v>
          </cell>
          <cell r="H287">
            <v>0</v>
          </cell>
          <cell r="I287">
            <v>0</v>
          </cell>
          <cell r="J287">
            <v>0</v>
          </cell>
          <cell r="K287">
            <v>540000</v>
          </cell>
          <cell r="O287" t="str">
            <v>Vigente</v>
          </cell>
          <cell r="P287" t="str">
            <v>27110</v>
          </cell>
        </row>
        <row r="288">
          <cell r="A288">
            <v>982001052</v>
          </cell>
          <cell r="B288" t="str">
            <v>MERQUEO S.A.S</v>
          </cell>
          <cell r="C288" t="str">
            <v>NIT 900871444-8</v>
          </cell>
          <cell r="D288" t="str">
            <v>16/12/2021</v>
          </cell>
          <cell r="G288">
            <v>91000</v>
          </cell>
          <cell r="H288">
            <v>0</v>
          </cell>
          <cell r="I288">
            <v>0</v>
          </cell>
          <cell r="J288">
            <v>0</v>
          </cell>
          <cell r="K288">
            <v>91000</v>
          </cell>
          <cell r="O288" t="str">
            <v>Vigente</v>
          </cell>
          <cell r="P288" t="str">
            <v>25309</v>
          </cell>
        </row>
        <row r="289">
          <cell r="A289">
            <v>982001053</v>
          </cell>
          <cell r="B289" t="str">
            <v>MERQUEO S.A.S</v>
          </cell>
          <cell r="C289" t="str">
            <v>NIT 900871444-8</v>
          </cell>
          <cell r="D289" t="str">
            <v>16/12/2021</v>
          </cell>
          <cell r="G289">
            <v>336000</v>
          </cell>
          <cell r="H289">
            <v>0</v>
          </cell>
          <cell r="I289">
            <v>0</v>
          </cell>
          <cell r="J289">
            <v>0</v>
          </cell>
          <cell r="K289">
            <v>336000</v>
          </cell>
          <cell r="O289" t="str">
            <v>Vigente</v>
          </cell>
          <cell r="P289" t="str">
            <v>26008</v>
          </cell>
        </row>
        <row r="290">
          <cell r="A290">
            <v>982001054</v>
          </cell>
          <cell r="B290" t="str">
            <v>MERQUEO S.A.S</v>
          </cell>
          <cell r="C290" t="str">
            <v>NIT 900871444-8</v>
          </cell>
          <cell r="D290" t="str">
            <v>16/12/2021</v>
          </cell>
          <cell r="G290">
            <v>22500</v>
          </cell>
          <cell r="H290">
            <v>0</v>
          </cell>
          <cell r="I290">
            <v>0</v>
          </cell>
          <cell r="J290">
            <v>0</v>
          </cell>
          <cell r="K290">
            <v>22500</v>
          </cell>
          <cell r="O290" t="str">
            <v>Vigente</v>
          </cell>
          <cell r="P290" t="str">
            <v>26246</v>
          </cell>
        </row>
        <row r="291">
          <cell r="A291">
            <v>982001057</v>
          </cell>
          <cell r="B291" t="str">
            <v>MERQUEO S.A.S</v>
          </cell>
          <cell r="C291" t="str">
            <v>NIT 900871444-8</v>
          </cell>
          <cell r="D291" t="str">
            <v>21/12/2021</v>
          </cell>
          <cell r="G291">
            <v>65000</v>
          </cell>
          <cell r="H291">
            <v>0</v>
          </cell>
          <cell r="I291">
            <v>0</v>
          </cell>
          <cell r="J291">
            <v>0</v>
          </cell>
          <cell r="K291">
            <v>65000</v>
          </cell>
          <cell r="O291" t="str">
            <v>Vigente</v>
          </cell>
          <cell r="P291" t="str">
            <v>26954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CD2B-4102-4F43-ACFD-8E2DDFF68384}">
  <dimension ref="A1:O31"/>
  <sheetViews>
    <sheetView workbookViewId="0">
      <selection activeCell="G13" sqref="G13"/>
    </sheetView>
  </sheetViews>
  <sheetFormatPr baseColWidth="10" defaultRowHeight="15" x14ac:dyDescent="0.25"/>
  <cols>
    <col min="1" max="1" width="10" style="5" bestFit="1" customWidth="1"/>
    <col min="2" max="2" width="13" style="5" bestFit="1" customWidth="1"/>
    <col min="3" max="3" width="17" style="5" bestFit="1" customWidth="1"/>
    <col min="4" max="4" width="10.42578125" style="5" bestFit="1" customWidth="1"/>
    <col min="5" max="5" width="14" style="5" bestFit="1" customWidth="1"/>
    <col min="6" max="6" width="11.28515625" style="5" bestFit="1" customWidth="1"/>
    <col min="7" max="7" width="14.140625" style="5" bestFit="1" customWidth="1"/>
    <col min="8" max="8" width="10.42578125" style="5" bestFit="1" customWidth="1"/>
    <col min="9" max="9" width="11.28515625" style="5" bestFit="1" customWidth="1"/>
    <col min="10" max="10" width="12" style="5" bestFit="1" customWidth="1"/>
    <col min="11" max="11" width="14.140625" style="5" bestFit="1" customWidth="1"/>
    <col min="12" max="12" width="8.42578125" style="5" bestFit="1" customWidth="1"/>
    <col min="13" max="13" width="5.28515625" style="5" bestFit="1" customWidth="1"/>
    <col min="14" max="14" width="14.140625" style="5" bestFit="1" customWidth="1"/>
    <col min="15" max="15" width="13.5703125" style="5" bestFit="1" customWidth="1"/>
    <col min="16" max="16384" width="11.42578125" style="5"/>
  </cols>
  <sheetData>
    <row r="1" spans="1:15" s="4" customFormat="1" ht="30" x14ac:dyDescent="0.25">
      <c r="A1" s="33" t="s">
        <v>31</v>
      </c>
      <c r="B1" s="33" t="s">
        <v>32</v>
      </c>
      <c r="C1" s="17" t="s">
        <v>33</v>
      </c>
      <c r="D1" s="33" t="s">
        <v>13</v>
      </c>
      <c r="E1" s="34" t="s">
        <v>14</v>
      </c>
      <c r="F1" s="35" t="s">
        <v>34</v>
      </c>
      <c r="G1" s="36" t="s">
        <v>15</v>
      </c>
      <c r="H1" s="36" t="s">
        <v>16</v>
      </c>
      <c r="I1" s="36" t="s">
        <v>17</v>
      </c>
      <c r="J1" s="36" t="s">
        <v>35</v>
      </c>
      <c r="K1" s="36" t="s">
        <v>22</v>
      </c>
      <c r="L1" s="36" t="s">
        <v>36</v>
      </c>
      <c r="M1" s="36" t="s">
        <v>37</v>
      </c>
      <c r="N1" s="36" t="s">
        <v>38</v>
      </c>
      <c r="O1" s="37" t="s">
        <v>25</v>
      </c>
    </row>
    <row r="2" spans="1:15" x14ac:dyDescent="0.25">
      <c r="A2" s="38">
        <v>30896</v>
      </c>
      <c r="B2" s="39" t="s">
        <v>0</v>
      </c>
      <c r="C2" s="40">
        <v>900871444</v>
      </c>
      <c r="D2" s="39" t="s">
        <v>49</v>
      </c>
      <c r="E2" s="39" t="s">
        <v>40</v>
      </c>
      <c r="F2" s="5" t="s">
        <v>11</v>
      </c>
      <c r="G2" s="7">
        <v>1337000</v>
      </c>
      <c r="H2" s="7">
        <v>0</v>
      </c>
      <c r="I2" s="7">
        <v>0</v>
      </c>
      <c r="J2" s="7">
        <v>0</v>
      </c>
      <c r="K2" s="7">
        <v>1337000</v>
      </c>
      <c r="L2" s="7">
        <v>0</v>
      </c>
      <c r="M2" s="7">
        <v>0</v>
      </c>
      <c r="N2" s="7">
        <v>1337000</v>
      </c>
      <c r="O2" s="41">
        <f>VLOOKUP(A2,Pagos!$A$2:$L$6,12,FALSE)</f>
        <v>44939</v>
      </c>
    </row>
    <row r="3" spans="1:15" x14ac:dyDescent="0.25">
      <c r="A3" s="38">
        <v>30911</v>
      </c>
      <c r="B3" s="39" t="s">
        <v>0</v>
      </c>
      <c r="C3" s="40">
        <v>900871444</v>
      </c>
      <c r="D3" s="39" t="s">
        <v>50</v>
      </c>
      <c r="E3" s="39" t="s">
        <v>1</v>
      </c>
      <c r="F3" s="5" t="s">
        <v>11</v>
      </c>
      <c r="G3" s="7">
        <v>30000</v>
      </c>
      <c r="H3" s="7">
        <v>0</v>
      </c>
      <c r="I3" s="7">
        <v>0</v>
      </c>
      <c r="J3" s="7">
        <v>0</v>
      </c>
      <c r="K3" s="7">
        <v>30000</v>
      </c>
      <c r="L3" s="7">
        <v>0</v>
      </c>
      <c r="M3" s="7">
        <v>0</v>
      </c>
      <c r="N3" s="7">
        <v>30000</v>
      </c>
      <c r="O3" s="41">
        <f>VLOOKUP(A3,Pagos!$A$2:$L$6,12,FALSE)</f>
        <v>44939</v>
      </c>
    </row>
    <row r="4" spans="1:15" x14ac:dyDescent="0.25">
      <c r="A4" s="38">
        <v>30912</v>
      </c>
      <c r="B4" s="39" t="s">
        <v>0</v>
      </c>
      <c r="C4" s="40">
        <v>900871444</v>
      </c>
      <c r="D4" s="39" t="s">
        <v>50</v>
      </c>
      <c r="E4" s="39" t="s">
        <v>1</v>
      </c>
      <c r="F4" s="5" t="s">
        <v>11</v>
      </c>
      <c r="G4" s="7">
        <v>2262000</v>
      </c>
      <c r="H4" s="7">
        <v>0</v>
      </c>
      <c r="I4" s="7">
        <v>0</v>
      </c>
      <c r="J4" s="7">
        <v>0</v>
      </c>
      <c r="K4" s="7">
        <v>2262000</v>
      </c>
      <c r="L4" s="7">
        <v>0</v>
      </c>
      <c r="M4" s="7">
        <v>0</v>
      </c>
      <c r="N4" s="7">
        <v>2262000</v>
      </c>
      <c r="O4" s="41">
        <f>VLOOKUP(A4,Pagos!$A$2:$L$6,12,FALSE)</f>
        <v>44939</v>
      </c>
    </row>
    <row r="5" spans="1:15" x14ac:dyDescent="0.25">
      <c r="A5" s="38">
        <v>30913</v>
      </c>
      <c r="B5" s="39" t="s">
        <v>0</v>
      </c>
      <c r="C5" s="40">
        <v>900871444</v>
      </c>
      <c r="D5" s="39" t="s">
        <v>50</v>
      </c>
      <c r="E5" s="39" t="s">
        <v>1</v>
      </c>
      <c r="F5" s="5" t="s">
        <v>11</v>
      </c>
      <c r="G5" s="7">
        <v>475430</v>
      </c>
      <c r="H5" s="7">
        <v>0</v>
      </c>
      <c r="I5" s="7">
        <v>3571.5</v>
      </c>
      <c r="J5" s="7">
        <v>0</v>
      </c>
      <c r="K5" s="7">
        <v>479001.5</v>
      </c>
      <c r="L5" s="7">
        <v>0</v>
      </c>
      <c r="M5" s="7">
        <v>0</v>
      </c>
      <c r="N5" s="7">
        <v>479001.5</v>
      </c>
      <c r="O5" s="41">
        <f>VLOOKUP(A5,Pagos!$A$2:$L$6,12,FALSE)</f>
        <v>44939</v>
      </c>
    </row>
    <row r="6" spans="1:15" x14ac:dyDescent="0.25">
      <c r="A6" s="38">
        <v>30914</v>
      </c>
      <c r="B6" s="39" t="s">
        <v>0</v>
      </c>
      <c r="C6" s="40">
        <v>900871444</v>
      </c>
      <c r="D6" s="39" t="s">
        <v>50</v>
      </c>
      <c r="E6" s="39" t="s">
        <v>1</v>
      </c>
      <c r="F6" s="5" t="s">
        <v>11</v>
      </c>
      <c r="G6" s="7">
        <v>4642000</v>
      </c>
      <c r="H6" s="7">
        <v>0</v>
      </c>
      <c r="I6" s="7">
        <v>0</v>
      </c>
      <c r="J6" s="7">
        <v>0</v>
      </c>
      <c r="K6" s="7">
        <v>4642000</v>
      </c>
      <c r="L6" s="7">
        <v>0</v>
      </c>
      <c r="M6" s="7">
        <v>0</v>
      </c>
      <c r="N6" s="7">
        <v>4642000</v>
      </c>
      <c r="O6" s="41">
        <f>VLOOKUP(A6,Pagos!$A$2:$L$6,12,FALSE)</f>
        <v>44939</v>
      </c>
    </row>
    <row r="7" spans="1:15" x14ac:dyDescent="0.25">
      <c r="A7" s="38">
        <v>30957</v>
      </c>
      <c r="B7" s="39" t="s">
        <v>0</v>
      </c>
      <c r="C7" s="40">
        <v>900871444</v>
      </c>
      <c r="D7" s="39" t="s">
        <v>51</v>
      </c>
      <c r="E7" s="39" t="s">
        <v>42</v>
      </c>
      <c r="F7" s="5" t="s">
        <v>11</v>
      </c>
      <c r="G7" s="7">
        <v>998000</v>
      </c>
      <c r="H7" s="7">
        <v>0</v>
      </c>
      <c r="I7" s="7">
        <v>0</v>
      </c>
      <c r="J7" s="7">
        <v>0</v>
      </c>
      <c r="K7" s="7">
        <v>998000</v>
      </c>
      <c r="L7" s="7">
        <v>0</v>
      </c>
      <c r="M7" s="7">
        <v>0</v>
      </c>
      <c r="N7" s="7">
        <v>998000</v>
      </c>
      <c r="O7" s="41"/>
    </row>
    <row r="8" spans="1:15" x14ac:dyDescent="0.25">
      <c r="A8" s="38">
        <v>31026</v>
      </c>
      <c r="B8" s="39" t="s">
        <v>0</v>
      </c>
      <c r="C8" s="40">
        <v>900871444</v>
      </c>
      <c r="D8" s="39" t="s">
        <v>52</v>
      </c>
      <c r="E8" s="39" t="s">
        <v>43</v>
      </c>
      <c r="F8" s="5" t="s">
        <v>11</v>
      </c>
      <c r="G8" s="7">
        <v>211430</v>
      </c>
      <c r="H8" s="7">
        <v>0</v>
      </c>
      <c r="I8" s="7">
        <v>3571.5</v>
      </c>
      <c r="J8" s="7">
        <v>0</v>
      </c>
      <c r="K8" s="7">
        <v>215001.5</v>
      </c>
      <c r="L8" s="7">
        <v>0</v>
      </c>
      <c r="M8" s="7">
        <v>0</v>
      </c>
      <c r="N8" s="7">
        <v>215001.5</v>
      </c>
      <c r="O8" s="41"/>
    </row>
    <row r="9" spans="1:15" x14ac:dyDescent="0.25">
      <c r="A9" s="38">
        <v>31027</v>
      </c>
      <c r="B9" s="39" t="s">
        <v>0</v>
      </c>
      <c r="C9" s="40">
        <v>900871444</v>
      </c>
      <c r="D9" s="39" t="s">
        <v>52</v>
      </c>
      <c r="E9" s="39" t="s">
        <v>43</v>
      </c>
      <c r="F9" s="5" t="s">
        <v>11</v>
      </c>
      <c r="G9" s="7">
        <v>2720000</v>
      </c>
      <c r="H9" s="7">
        <v>0</v>
      </c>
      <c r="I9" s="7">
        <v>0</v>
      </c>
      <c r="J9" s="7">
        <v>0</v>
      </c>
      <c r="K9" s="7">
        <v>2720000</v>
      </c>
      <c r="L9" s="7">
        <v>0</v>
      </c>
      <c r="M9" s="7">
        <v>0</v>
      </c>
      <c r="N9" s="7">
        <v>2720000</v>
      </c>
      <c r="O9" s="41"/>
    </row>
    <row r="10" spans="1:15" x14ac:dyDescent="0.25">
      <c r="A10" s="38">
        <v>31046</v>
      </c>
      <c r="B10" s="39" t="s">
        <v>0</v>
      </c>
      <c r="C10" s="40">
        <v>900871444</v>
      </c>
      <c r="D10" s="39" t="s">
        <v>53</v>
      </c>
      <c r="E10" s="39" t="s">
        <v>41</v>
      </c>
      <c r="F10" s="5" t="s">
        <v>39</v>
      </c>
      <c r="G10" s="7">
        <v>835448</v>
      </c>
      <c r="H10" s="7">
        <v>0</v>
      </c>
      <c r="I10" s="7">
        <v>5372.4</v>
      </c>
      <c r="J10" s="7">
        <v>0</v>
      </c>
      <c r="K10" s="7">
        <v>840820.4</v>
      </c>
      <c r="L10" s="7">
        <v>0</v>
      </c>
      <c r="M10" s="7">
        <v>0</v>
      </c>
      <c r="N10" s="7">
        <v>840820.4</v>
      </c>
      <c r="O10" s="41"/>
    </row>
    <row r="11" spans="1:15" x14ac:dyDescent="0.25">
      <c r="A11" s="38">
        <v>31104</v>
      </c>
      <c r="B11" s="39" t="s">
        <v>0</v>
      </c>
      <c r="C11" s="40">
        <v>900871444</v>
      </c>
      <c r="D11" s="39" t="s">
        <v>54</v>
      </c>
      <c r="E11" s="39" t="s">
        <v>44</v>
      </c>
      <c r="F11" s="5" t="s">
        <v>11</v>
      </c>
      <c r="G11" s="7">
        <v>1744000</v>
      </c>
      <c r="H11" s="7">
        <v>0</v>
      </c>
      <c r="I11" s="7">
        <v>0</v>
      </c>
      <c r="J11" s="7">
        <v>0</v>
      </c>
      <c r="K11" s="7">
        <v>1744000</v>
      </c>
      <c r="L11" s="7">
        <v>0</v>
      </c>
      <c r="M11" s="7">
        <v>0</v>
      </c>
      <c r="N11" s="7">
        <v>1744000</v>
      </c>
      <c r="O11" s="41"/>
    </row>
    <row r="12" spans="1:15" x14ac:dyDescent="0.25">
      <c r="A12" s="38">
        <v>31105</v>
      </c>
      <c r="B12" s="39" t="s">
        <v>0</v>
      </c>
      <c r="C12" s="40">
        <v>900871444</v>
      </c>
      <c r="D12" s="39" t="s">
        <v>54</v>
      </c>
      <c r="E12" s="39" t="s">
        <v>44</v>
      </c>
      <c r="F12" s="5" t="s">
        <v>11</v>
      </c>
      <c r="G12" s="7">
        <v>534000</v>
      </c>
      <c r="H12" s="7">
        <v>0</v>
      </c>
      <c r="I12" s="7">
        <v>0</v>
      </c>
      <c r="J12" s="7">
        <v>0</v>
      </c>
      <c r="K12" s="7">
        <v>534000</v>
      </c>
      <c r="L12" s="7">
        <v>0</v>
      </c>
      <c r="M12" s="7">
        <v>0</v>
      </c>
      <c r="N12" s="7">
        <v>534000</v>
      </c>
      <c r="O12" s="41"/>
    </row>
    <row r="13" spans="1:15" x14ac:dyDescent="0.25">
      <c r="A13" s="38">
        <v>31106</v>
      </c>
      <c r="B13" s="39" t="s">
        <v>0</v>
      </c>
      <c r="C13" s="40">
        <v>900871444</v>
      </c>
      <c r="D13" s="39" t="s">
        <v>54</v>
      </c>
      <c r="E13" s="39" t="s">
        <v>44</v>
      </c>
      <c r="F13" s="5" t="s">
        <v>11</v>
      </c>
      <c r="G13" s="7">
        <v>3046000</v>
      </c>
      <c r="H13" s="7">
        <v>0</v>
      </c>
      <c r="I13" s="7">
        <v>0</v>
      </c>
      <c r="J13" s="7">
        <v>0</v>
      </c>
      <c r="K13" s="7">
        <v>3046000</v>
      </c>
      <c r="L13" s="7">
        <v>0</v>
      </c>
      <c r="M13" s="7">
        <v>0</v>
      </c>
      <c r="N13" s="7">
        <v>3046000</v>
      </c>
      <c r="O13" s="41"/>
    </row>
    <row r="14" spans="1:15" x14ac:dyDescent="0.25">
      <c r="A14" s="38">
        <v>31107</v>
      </c>
      <c r="B14" s="39" t="s">
        <v>0</v>
      </c>
      <c r="C14" s="40">
        <v>900871444</v>
      </c>
      <c r="D14" s="39" t="s">
        <v>54</v>
      </c>
      <c r="E14" s="39" t="s">
        <v>44</v>
      </c>
      <c r="F14" s="5" t="s">
        <v>11</v>
      </c>
      <c r="G14" s="7">
        <v>1676000</v>
      </c>
      <c r="H14" s="7">
        <v>0</v>
      </c>
      <c r="I14" s="7">
        <v>0</v>
      </c>
      <c r="J14" s="7">
        <v>0</v>
      </c>
      <c r="K14" s="7">
        <v>1676000</v>
      </c>
      <c r="L14" s="7">
        <v>0</v>
      </c>
      <c r="M14" s="7">
        <v>0</v>
      </c>
      <c r="N14" s="7">
        <v>1676000</v>
      </c>
      <c r="O14" s="41"/>
    </row>
    <row r="15" spans="1:15" x14ac:dyDescent="0.25">
      <c r="A15" s="38">
        <v>31169</v>
      </c>
      <c r="B15" s="39" t="s">
        <v>0</v>
      </c>
      <c r="C15" s="40">
        <v>900871444</v>
      </c>
      <c r="D15" s="39" t="s">
        <v>48</v>
      </c>
      <c r="E15" s="39" t="s">
        <v>45</v>
      </c>
      <c r="F15" s="5" t="s">
        <v>11</v>
      </c>
      <c r="G15" s="7">
        <v>7594390</v>
      </c>
      <c r="H15" s="7">
        <v>0</v>
      </c>
      <c r="I15" s="7">
        <v>12619.5</v>
      </c>
      <c r="J15" s="7">
        <v>0</v>
      </c>
      <c r="K15" s="7">
        <v>7607009.5</v>
      </c>
      <c r="L15" s="7">
        <v>0</v>
      </c>
      <c r="M15" s="7">
        <v>0</v>
      </c>
      <c r="N15" s="7">
        <v>7607009.5</v>
      </c>
      <c r="O15" s="41"/>
    </row>
    <row r="16" spans="1:15" x14ac:dyDescent="0.25">
      <c r="A16" s="38">
        <v>31170</v>
      </c>
      <c r="B16" s="39" t="s">
        <v>0</v>
      </c>
      <c r="C16" s="40">
        <v>900871444</v>
      </c>
      <c r="D16" s="39" t="s">
        <v>48</v>
      </c>
      <c r="E16" s="39" t="s">
        <v>45</v>
      </c>
      <c r="F16" s="5" t="s">
        <v>11</v>
      </c>
      <c r="G16" s="7">
        <v>11568000</v>
      </c>
      <c r="H16" s="7">
        <v>0</v>
      </c>
      <c r="I16" s="7">
        <v>0</v>
      </c>
      <c r="J16" s="7">
        <v>0</v>
      </c>
      <c r="K16" s="7">
        <v>11568000</v>
      </c>
      <c r="L16" s="7">
        <v>0</v>
      </c>
      <c r="M16" s="7">
        <v>0</v>
      </c>
      <c r="N16" s="7">
        <v>11568000</v>
      </c>
      <c r="O16" s="41"/>
    </row>
    <row r="17" spans="1:15" x14ac:dyDescent="0.25">
      <c r="A17" s="38">
        <v>31181</v>
      </c>
      <c r="B17" s="39" t="s">
        <v>0</v>
      </c>
      <c r="C17" s="40">
        <v>900871444</v>
      </c>
      <c r="D17" s="39" t="s">
        <v>48</v>
      </c>
      <c r="E17" s="39" t="s">
        <v>45</v>
      </c>
      <c r="F17" s="5" t="s">
        <v>11</v>
      </c>
      <c r="G17" s="7">
        <v>1908430</v>
      </c>
      <c r="H17" s="7">
        <v>0</v>
      </c>
      <c r="I17" s="7">
        <v>3571.5</v>
      </c>
      <c r="J17" s="7">
        <v>0</v>
      </c>
      <c r="K17" s="7">
        <v>1912001.5</v>
      </c>
      <c r="L17" s="7">
        <v>0</v>
      </c>
      <c r="M17" s="7">
        <v>0</v>
      </c>
      <c r="N17" s="7">
        <v>1912001.5</v>
      </c>
      <c r="O17" s="41"/>
    </row>
    <row r="18" spans="1:15" x14ac:dyDescent="0.25">
      <c r="A18" s="38">
        <v>31182</v>
      </c>
      <c r="B18" s="39" t="s">
        <v>0</v>
      </c>
      <c r="C18" s="40">
        <v>900871444</v>
      </c>
      <c r="D18" s="39" t="s">
        <v>48</v>
      </c>
      <c r="E18" s="39" t="s">
        <v>45</v>
      </c>
      <c r="F18" s="5" t="s">
        <v>11</v>
      </c>
      <c r="G18" s="7">
        <v>398400</v>
      </c>
      <c r="H18" s="7">
        <v>0</v>
      </c>
      <c r="I18" s="7">
        <v>0</v>
      </c>
      <c r="J18" s="7">
        <v>0</v>
      </c>
      <c r="K18" s="7">
        <v>398400</v>
      </c>
      <c r="L18" s="7">
        <v>0</v>
      </c>
      <c r="M18" s="7">
        <v>0</v>
      </c>
      <c r="N18" s="7">
        <v>398400</v>
      </c>
      <c r="O18" s="41"/>
    </row>
    <row r="19" spans="1:15" x14ac:dyDescent="0.25">
      <c r="A19" s="38">
        <v>31190</v>
      </c>
      <c r="B19" s="39" t="s">
        <v>0</v>
      </c>
      <c r="C19" s="40">
        <v>900871444</v>
      </c>
      <c r="D19" s="39" t="s">
        <v>55</v>
      </c>
      <c r="E19" s="39" t="s">
        <v>46</v>
      </c>
      <c r="F19" s="5" t="s">
        <v>11</v>
      </c>
      <c r="G19" s="7">
        <v>214290</v>
      </c>
      <c r="H19" s="7">
        <v>0</v>
      </c>
      <c r="I19" s="7">
        <v>10714.5</v>
      </c>
      <c r="J19" s="7">
        <v>0</v>
      </c>
      <c r="K19" s="7">
        <v>225004.5</v>
      </c>
      <c r="L19" s="7">
        <v>0</v>
      </c>
      <c r="M19" s="7">
        <v>0</v>
      </c>
      <c r="N19" s="7">
        <v>225004.5</v>
      </c>
      <c r="O19" s="41"/>
    </row>
    <row r="20" spans="1:15" x14ac:dyDescent="0.25">
      <c r="A20" s="38">
        <v>31192</v>
      </c>
      <c r="B20" s="39" t="s">
        <v>0</v>
      </c>
      <c r="C20" s="40">
        <v>900871444</v>
      </c>
      <c r="D20" s="39" t="s">
        <v>55</v>
      </c>
      <c r="E20" s="39" t="s">
        <v>46</v>
      </c>
      <c r="F20" s="5" t="s">
        <v>11</v>
      </c>
      <c r="G20" s="7">
        <v>948000</v>
      </c>
      <c r="H20" s="7">
        <v>0</v>
      </c>
      <c r="I20" s="7">
        <v>0</v>
      </c>
      <c r="J20" s="7">
        <v>0</v>
      </c>
      <c r="K20" s="7">
        <v>948000</v>
      </c>
      <c r="L20" s="7">
        <v>0</v>
      </c>
      <c r="M20" s="7">
        <v>0</v>
      </c>
      <c r="N20" s="7">
        <v>948000</v>
      </c>
      <c r="O20" s="41"/>
    </row>
    <row r="21" spans="1:15" x14ac:dyDescent="0.25">
      <c r="A21" s="38">
        <v>31264</v>
      </c>
      <c r="B21" s="39" t="s">
        <v>0</v>
      </c>
      <c r="C21" s="40">
        <v>900871444</v>
      </c>
      <c r="D21" s="39" t="s">
        <v>56</v>
      </c>
      <c r="E21" s="39" t="s">
        <v>41</v>
      </c>
      <c r="F21" s="5" t="s">
        <v>39</v>
      </c>
      <c r="G21" s="7">
        <v>600602</v>
      </c>
      <c r="H21" s="7">
        <v>0</v>
      </c>
      <c r="I21" s="7">
        <v>11630.1</v>
      </c>
      <c r="J21" s="7">
        <v>0</v>
      </c>
      <c r="K21" s="7">
        <v>612232.1</v>
      </c>
      <c r="L21" s="7">
        <v>0</v>
      </c>
      <c r="M21" s="7">
        <v>0</v>
      </c>
      <c r="N21" s="7">
        <v>612232.1</v>
      </c>
      <c r="O21" s="41"/>
    </row>
    <row r="22" spans="1:15" x14ac:dyDescent="0.25">
      <c r="A22" s="38">
        <v>31265</v>
      </c>
      <c r="B22" s="39" t="s">
        <v>0</v>
      </c>
      <c r="C22" s="40">
        <v>900871444</v>
      </c>
      <c r="D22" s="39" t="s">
        <v>56</v>
      </c>
      <c r="E22" s="39" t="s">
        <v>47</v>
      </c>
      <c r="F22" s="5" t="s">
        <v>11</v>
      </c>
      <c r="G22" s="7">
        <v>442000</v>
      </c>
      <c r="H22" s="7">
        <v>0</v>
      </c>
      <c r="I22" s="7">
        <v>0</v>
      </c>
      <c r="J22" s="7">
        <v>0</v>
      </c>
      <c r="K22" s="7">
        <v>442000</v>
      </c>
      <c r="L22" s="7">
        <v>0</v>
      </c>
      <c r="M22" s="7">
        <v>0</v>
      </c>
      <c r="N22" s="7">
        <v>442000</v>
      </c>
      <c r="O22" s="41"/>
    </row>
    <row r="23" spans="1:15" x14ac:dyDescent="0.25">
      <c r="A23" s="38">
        <v>31366</v>
      </c>
      <c r="B23" s="39" t="s">
        <v>0</v>
      </c>
      <c r="C23" s="40">
        <v>900871444</v>
      </c>
      <c r="D23" s="39" t="s">
        <v>1</v>
      </c>
      <c r="E23" s="39" t="s">
        <v>2</v>
      </c>
      <c r="F23" s="5" t="s">
        <v>11</v>
      </c>
      <c r="G23" s="7">
        <v>9659838</v>
      </c>
      <c r="H23" s="7">
        <v>0</v>
      </c>
      <c r="I23" s="7">
        <v>17991.900000000001</v>
      </c>
      <c r="J23" s="7">
        <v>0</v>
      </c>
      <c r="K23" s="7">
        <v>9677829.9000000004</v>
      </c>
      <c r="L23" s="7">
        <v>0</v>
      </c>
      <c r="M23" s="7">
        <v>0</v>
      </c>
      <c r="N23" s="7">
        <v>9677829.9000000004</v>
      </c>
      <c r="O23" s="41"/>
    </row>
    <row r="24" spans="1:15" x14ac:dyDescent="0.25">
      <c r="A24" s="38">
        <v>31367</v>
      </c>
      <c r="B24" s="39" t="s">
        <v>0</v>
      </c>
      <c r="C24" s="40">
        <v>900871444</v>
      </c>
      <c r="D24" s="39" t="s">
        <v>1</v>
      </c>
      <c r="E24" s="39" t="s">
        <v>2</v>
      </c>
      <c r="F24" s="5" t="s">
        <v>11</v>
      </c>
      <c r="G24" s="7">
        <v>656000</v>
      </c>
      <c r="H24" s="7">
        <v>0</v>
      </c>
      <c r="I24" s="7">
        <v>0</v>
      </c>
      <c r="J24" s="7">
        <v>0</v>
      </c>
      <c r="K24" s="7">
        <v>656000</v>
      </c>
      <c r="L24" s="7">
        <v>0</v>
      </c>
      <c r="M24" s="7">
        <v>0</v>
      </c>
      <c r="N24" s="7">
        <v>656000</v>
      </c>
      <c r="O24" s="41"/>
    </row>
    <row r="25" spans="1:15" x14ac:dyDescent="0.25">
      <c r="A25" s="38">
        <v>31375</v>
      </c>
      <c r="B25" s="39" t="s">
        <v>0</v>
      </c>
      <c r="C25" s="40">
        <v>900871444</v>
      </c>
      <c r="D25" s="39" t="s">
        <v>3</v>
      </c>
      <c r="E25" s="39" t="s">
        <v>4</v>
      </c>
      <c r="F25" s="5" t="s">
        <v>11</v>
      </c>
      <c r="G25" s="7">
        <v>738000</v>
      </c>
      <c r="H25" s="7">
        <v>0</v>
      </c>
      <c r="I25" s="7">
        <v>0</v>
      </c>
      <c r="J25" s="7">
        <v>0</v>
      </c>
      <c r="K25" s="7">
        <v>738000</v>
      </c>
      <c r="L25" s="7">
        <v>0</v>
      </c>
      <c r="M25" s="7">
        <v>0</v>
      </c>
      <c r="N25" s="7">
        <v>738000</v>
      </c>
      <c r="O25" s="41"/>
    </row>
    <row r="26" spans="1:15" x14ac:dyDescent="0.25">
      <c r="A26" s="38">
        <v>31412</v>
      </c>
      <c r="B26" s="39" t="s">
        <v>0</v>
      </c>
      <c r="C26" s="40">
        <v>900871444</v>
      </c>
      <c r="D26" s="39" t="s">
        <v>5</v>
      </c>
      <c r="E26" s="39" t="s">
        <v>6</v>
      </c>
      <c r="F26" s="5" t="s">
        <v>11</v>
      </c>
      <c r="G26" s="7">
        <v>1530000</v>
      </c>
      <c r="H26" s="7">
        <v>0</v>
      </c>
      <c r="I26" s="7">
        <v>0</v>
      </c>
      <c r="J26" s="7">
        <v>0</v>
      </c>
      <c r="K26" s="7">
        <v>1530000</v>
      </c>
      <c r="L26" s="7">
        <v>0</v>
      </c>
      <c r="M26" s="7">
        <v>0</v>
      </c>
      <c r="N26" s="7">
        <v>1530000</v>
      </c>
      <c r="O26" s="41"/>
    </row>
    <row r="27" spans="1:15" x14ac:dyDescent="0.25">
      <c r="A27" s="38">
        <v>31428</v>
      </c>
      <c r="B27" s="39" t="s">
        <v>0</v>
      </c>
      <c r="C27" s="40">
        <v>900871444</v>
      </c>
      <c r="D27" s="39" t="s">
        <v>7</v>
      </c>
      <c r="E27" s="39" t="s">
        <v>8</v>
      </c>
      <c r="F27" s="5" t="s">
        <v>11</v>
      </c>
      <c r="G27" s="7">
        <v>11779924</v>
      </c>
      <c r="H27" s="7">
        <v>0</v>
      </c>
      <c r="I27" s="7">
        <v>44116.2</v>
      </c>
      <c r="J27" s="7">
        <v>0</v>
      </c>
      <c r="K27" s="7">
        <v>11824040.199999999</v>
      </c>
      <c r="L27" s="7">
        <v>0</v>
      </c>
      <c r="M27" s="7">
        <v>0</v>
      </c>
      <c r="N27" s="7">
        <v>11824040.199999999</v>
      </c>
      <c r="O27" s="41"/>
    </row>
    <row r="28" spans="1:15" x14ac:dyDescent="0.25">
      <c r="A28" s="38">
        <v>31429</v>
      </c>
      <c r="B28" s="39" t="s">
        <v>0</v>
      </c>
      <c r="C28" s="40">
        <v>900871444</v>
      </c>
      <c r="D28" s="39" t="s">
        <v>7</v>
      </c>
      <c r="E28" s="39" t="s">
        <v>8</v>
      </c>
      <c r="F28" s="5" t="s">
        <v>11</v>
      </c>
      <c r="G28" s="7">
        <v>7828000</v>
      </c>
      <c r="H28" s="7">
        <v>0</v>
      </c>
      <c r="I28" s="7">
        <v>0</v>
      </c>
      <c r="J28" s="7">
        <v>0</v>
      </c>
      <c r="K28" s="7">
        <v>7828000</v>
      </c>
      <c r="L28" s="7">
        <v>0</v>
      </c>
      <c r="M28" s="7">
        <v>0</v>
      </c>
      <c r="N28" s="7">
        <v>7828000</v>
      </c>
      <c r="O28" s="41"/>
    </row>
    <row r="29" spans="1:15" x14ac:dyDescent="0.25">
      <c r="A29" s="38">
        <v>31470</v>
      </c>
      <c r="B29" s="39" t="s">
        <v>0</v>
      </c>
      <c r="C29" s="40">
        <v>900871444</v>
      </c>
      <c r="D29" s="39" t="s">
        <v>9</v>
      </c>
      <c r="E29" s="39" t="s">
        <v>10</v>
      </c>
      <c r="F29" s="5" t="s">
        <v>11</v>
      </c>
      <c r="G29" s="7">
        <v>2275430</v>
      </c>
      <c r="H29" s="7">
        <v>0</v>
      </c>
      <c r="I29" s="7">
        <v>3571.5</v>
      </c>
      <c r="J29" s="7">
        <v>0</v>
      </c>
      <c r="K29" s="7">
        <v>2279001.5</v>
      </c>
      <c r="L29" s="7">
        <v>0</v>
      </c>
      <c r="M29" s="7">
        <v>0</v>
      </c>
      <c r="N29" s="7">
        <v>2279001.5</v>
      </c>
      <c r="O29" s="41"/>
    </row>
    <row r="30" spans="1:15" x14ac:dyDescent="0.25">
      <c r="A30" s="38">
        <v>31471</v>
      </c>
      <c r="B30" s="39" t="s">
        <v>0</v>
      </c>
      <c r="C30" s="40">
        <v>900871444</v>
      </c>
      <c r="D30" s="39" t="s">
        <v>9</v>
      </c>
      <c r="E30" s="39" t="s">
        <v>10</v>
      </c>
      <c r="F30" s="5" t="s">
        <v>11</v>
      </c>
      <c r="G30" s="7">
        <v>2822000</v>
      </c>
      <c r="H30" s="7">
        <v>0</v>
      </c>
      <c r="I30" s="7">
        <v>0</v>
      </c>
      <c r="J30" s="7">
        <v>0</v>
      </c>
      <c r="K30" s="7">
        <v>2822000</v>
      </c>
      <c r="L30" s="7">
        <v>0</v>
      </c>
      <c r="M30" s="7">
        <v>0</v>
      </c>
      <c r="N30" s="7">
        <v>2822000</v>
      </c>
      <c r="O30" s="41"/>
    </row>
    <row r="31" spans="1:15" s="15" customFormat="1" x14ac:dyDescent="0.25">
      <c r="A31" s="47" t="s">
        <v>148</v>
      </c>
      <c r="B31" s="47"/>
      <c r="C31" s="47"/>
      <c r="D31" s="47"/>
      <c r="E31" s="47"/>
      <c r="F31" s="42"/>
      <c r="G31" s="16">
        <f t="shared" ref="G31:N31" si="0">SUM(G2:G30)</f>
        <v>81474612</v>
      </c>
      <c r="H31" s="16">
        <f t="shared" si="0"/>
        <v>0</v>
      </c>
      <c r="I31" s="16">
        <f t="shared" si="0"/>
        <v>116730.59999999999</v>
      </c>
      <c r="J31" s="16">
        <f t="shared" si="0"/>
        <v>0</v>
      </c>
      <c r="K31" s="16">
        <f t="shared" si="0"/>
        <v>81591342.599999994</v>
      </c>
      <c r="L31" s="16">
        <f t="shared" si="0"/>
        <v>0</v>
      </c>
      <c r="M31" s="16">
        <f t="shared" si="0"/>
        <v>0</v>
      </c>
      <c r="N31" s="16">
        <f t="shared" si="0"/>
        <v>81591342.599999994</v>
      </c>
      <c r="O31" s="43"/>
    </row>
  </sheetData>
  <mergeCells count="1">
    <mergeCell ref="A31:E31"/>
  </mergeCells>
  <conditionalFormatting sqref="A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{8B6A8E95-09C1-4CCF-B48A-7596B560B485}</x14:id>
        </ext>
      </extLst>
    </cfRule>
  </conditionalFormatting>
  <conditionalFormatting sqref="B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{992090AE-A747-4E62-8E2C-683A9CAEF2F3}</x14:id>
        </ext>
      </extLs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{BC8BC226-5B78-422F-BAB5-E010252C8A40}</x14:id>
        </ext>
      </extLst>
    </cfRule>
  </conditionalFormatting>
  <conditionalFormatting sqref="C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{7BFE4D39-8364-4FA8-B081-3DB986DCFE13}</x14:id>
        </ext>
      </extLst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6A8E95-09C1-4CCF-B48A-7596B560B485}">
            <x14:dataBar minLength="0" maxLength="100" negativeBarColorSameAsPositive="1" axisPosition="none">
              <x14:cfvo type="min"/>
              <x14:cfvo type="max"/>
            </x14:dataBar>
          </x14:cfRule>
          <xm:sqref>A1</xm:sqref>
        </x14:conditionalFormatting>
        <x14:conditionalFormatting xmlns:xm="http://schemas.microsoft.com/office/excel/2006/main">
          <x14:cfRule type="dataBar" id="{992090AE-A747-4E62-8E2C-683A9CAEF2F3}">
            <x14:dataBar minLength="0" maxLength="100" negativeBarColorSameAsPositive="1" axisPosition="none">
              <x14:cfvo type="min"/>
              <x14:cfvo type="max"/>
            </x14:dataBar>
          </x14:cfRule>
          <x14:cfRule type="dataBar" id="{BC8BC226-5B78-422F-BAB5-E010252C8A40}">
            <x14:dataBar minLength="0" maxLength="100" negativeBarColorSameAsPositive="1" axisPosition="none">
              <x14:cfvo type="min"/>
              <x14:cfvo type="max"/>
            </x14:dataBar>
          </x14:cfRule>
          <xm:sqref>B1</xm:sqref>
        </x14:conditionalFormatting>
        <x14:conditionalFormatting xmlns:xm="http://schemas.microsoft.com/office/excel/2006/main">
          <x14:cfRule type="dataBar" id="{7BFE4D39-8364-4FA8-B081-3DB986DCFE13}">
            <x14:dataBar minLength="0" maxLength="100" negativeBarColorSameAsPositive="1" axisPosition="none">
              <x14:cfvo type="min"/>
              <x14:cfvo type="max"/>
            </x14:dataBar>
          </x14:cfRule>
          <xm:sqref>C1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AABD-F3A0-48AD-9912-E5ED3D12EB1C}">
  <dimension ref="A1:H52"/>
  <sheetViews>
    <sheetView topLeftCell="A28" workbookViewId="0">
      <selection activeCell="C49" sqref="C49"/>
    </sheetView>
  </sheetViews>
  <sheetFormatPr baseColWidth="10" defaultRowHeight="15" x14ac:dyDescent="0.25"/>
  <cols>
    <col min="1" max="1" width="11.42578125" style="19"/>
    <col min="2" max="2" width="11.5703125" style="19" bestFit="1" customWidth="1"/>
    <col min="3" max="5" width="11.42578125" style="19"/>
    <col min="6" max="6" width="14.28515625" style="28" bestFit="1" customWidth="1"/>
    <col min="7" max="7" width="11.7109375" style="28" bestFit="1" customWidth="1"/>
    <col min="8" max="8" width="14.140625" style="28" bestFit="1" customWidth="1"/>
    <col min="9" max="16384" width="11.42578125" style="19"/>
  </cols>
  <sheetData>
    <row r="1" spans="1:8" s="22" customFormat="1" x14ac:dyDescent="0.25">
      <c r="A1" s="20" t="s">
        <v>58</v>
      </c>
      <c r="B1" s="20" t="s">
        <v>57</v>
      </c>
      <c r="C1" s="20" t="s">
        <v>59</v>
      </c>
      <c r="D1" s="20" t="s">
        <v>62</v>
      </c>
      <c r="E1" s="20" t="s">
        <v>63</v>
      </c>
      <c r="F1" s="29" t="s">
        <v>129</v>
      </c>
      <c r="G1" s="29" t="s">
        <v>64</v>
      </c>
      <c r="H1" s="29" t="s">
        <v>22</v>
      </c>
    </row>
    <row r="2" spans="1:8" s="22" customFormat="1" x14ac:dyDescent="0.25">
      <c r="A2" s="22" t="s">
        <v>66</v>
      </c>
      <c r="B2" s="22" t="s">
        <v>65</v>
      </c>
      <c r="C2" s="22" t="s">
        <v>67</v>
      </c>
      <c r="D2" s="22" t="s">
        <v>68</v>
      </c>
      <c r="E2" s="22" t="s">
        <v>0</v>
      </c>
      <c r="F2" s="30">
        <f t="shared" ref="F2:F41" si="0">H2-G2</f>
        <v>1148000</v>
      </c>
      <c r="G2" s="30">
        <v>0</v>
      </c>
      <c r="H2" s="30">
        <v>1148000</v>
      </c>
    </row>
    <row r="3" spans="1:8" s="22" customFormat="1" x14ac:dyDescent="0.25">
      <c r="A3" s="22" t="s">
        <v>66</v>
      </c>
      <c r="B3" s="22" t="s">
        <v>69</v>
      </c>
      <c r="C3" s="22" t="s">
        <v>67</v>
      </c>
      <c r="D3" s="22" t="s">
        <v>68</v>
      </c>
      <c r="E3" s="22" t="s">
        <v>0</v>
      </c>
      <c r="F3" s="30">
        <f t="shared" si="0"/>
        <v>820000</v>
      </c>
      <c r="G3" s="30">
        <v>0</v>
      </c>
      <c r="H3" s="30">
        <v>820000</v>
      </c>
    </row>
    <row r="4" spans="1:8" s="22" customFormat="1" x14ac:dyDescent="0.25">
      <c r="A4" s="22" t="s">
        <v>66</v>
      </c>
      <c r="B4" s="22" t="s">
        <v>70</v>
      </c>
      <c r="C4" s="22" t="s">
        <v>71</v>
      </c>
      <c r="D4" s="22" t="s">
        <v>68</v>
      </c>
      <c r="E4" s="22" t="s">
        <v>0</v>
      </c>
      <c r="F4" s="30">
        <f t="shared" si="0"/>
        <v>562000</v>
      </c>
      <c r="G4" s="30">
        <v>0</v>
      </c>
      <c r="H4" s="30">
        <v>562000</v>
      </c>
    </row>
    <row r="5" spans="1:8" s="22" customFormat="1" x14ac:dyDescent="0.25">
      <c r="A5" s="22" t="s">
        <v>66</v>
      </c>
      <c r="B5" s="22" t="s">
        <v>72</v>
      </c>
      <c r="C5" s="22" t="s">
        <v>73</v>
      </c>
      <c r="D5" s="22" t="s">
        <v>68</v>
      </c>
      <c r="E5" s="22" t="s">
        <v>0</v>
      </c>
      <c r="F5" s="30">
        <f t="shared" si="0"/>
        <v>818000</v>
      </c>
      <c r="G5" s="30">
        <v>0</v>
      </c>
      <c r="H5" s="30">
        <v>818000</v>
      </c>
    </row>
    <row r="6" spans="1:8" s="22" customFormat="1" x14ac:dyDescent="0.25">
      <c r="A6" s="22" t="s">
        <v>66</v>
      </c>
      <c r="B6" s="22" t="s">
        <v>74</v>
      </c>
      <c r="C6" s="22" t="s">
        <v>73</v>
      </c>
      <c r="D6" s="22" t="s">
        <v>68</v>
      </c>
      <c r="E6" s="22" t="s">
        <v>0</v>
      </c>
      <c r="F6" s="30">
        <f t="shared" si="0"/>
        <v>586000</v>
      </c>
      <c r="G6" s="30">
        <v>0</v>
      </c>
      <c r="H6" s="30">
        <v>586000</v>
      </c>
    </row>
    <row r="7" spans="1:8" s="22" customFormat="1" x14ac:dyDescent="0.25">
      <c r="A7" s="22" t="s">
        <v>66</v>
      </c>
      <c r="B7" s="22" t="s">
        <v>75</v>
      </c>
      <c r="C7" s="22" t="s">
        <v>76</v>
      </c>
      <c r="D7" s="22" t="s">
        <v>68</v>
      </c>
      <c r="E7" s="22" t="s">
        <v>0</v>
      </c>
      <c r="F7" s="30">
        <f t="shared" si="0"/>
        <v>569154</v>
      </c>
      <c r="G7" s="30">
        <v>6257.7</v>
      </c>
      <c r="H7" s="30">
        <v>575411.69999999995</v>
      </c>
    </row>
    <row r="8" spans="1:8" s="22" customFormat="1" x14ac:dyDescent="0.25">
      <c r="A8" s="22" t="s">
        <v>66</v>
      </c>
      <c r="B8" s="22" t="s">
        <v>77</v>
      </c>
      <c r="C8" s="22" t="s">
        <v>76</v>
      </c>
      <c r="D8" s="22" t="s">
        <v>68</v>
      </c>
      <c r="E8" s="22" t="s">
        <v>0</v>
      </c>
      <c r="F8" s="30">
        <f t="shared" si="0"/>
        <v>1852000</v>
      </c>
      <c r="G8" s="30">
        <v>0</v>
      </c>
      <c r="H8" s="30">
        <v>1852000</v>
      </c>
    </row>
    <row r="9" spans="1:8" s="22" customFormat="1" x14ac:dyDescent="0.25">
      <c r="A9" s="22" t="s">
        <v>66</v>
      </c>
      <c r="B9" s="22" t="s">
        <v>78</v>
      </c>
      <c r="C9" s="22" t="s">
        <v>79</v>
      </c>
      <c r="D9" s="22" t="s">
        <v>68</v>
      </c>
      <c r="E9" s="22" t="s">
        <v>0</v>
      </c>
      <c r="F9" s="30">
        <f t="shared" si="0"/>
        <v>478960</v>
      </c>
      <c r="G9" s="30">
        <v>9048</v>
      </c>
      <c r="H9" s="30">
        <v>488008</v>
      </c>
    </row>
    <row r="10" spans="1:8" s="22" customFormat="1" x14ac:dyDescent="0.25">
      <c r="A10" s="22" t="s">
        <v>66</v>
      </c>
      <c r="B10" s="22" t="s">
        <v>80</v>
      </c>
      <c r="C10" s="22" t="s">
        <v>79</v>
      </c>
      <c r="D10" s="22" t="s">
        <v>68</v>
      </c>
      <c r="E10" s="22" t="s">
        <v>0</v>
      </c>
      <c r="F10" s="30">
        <f t="shared" si="0"/>
        <v>1394000</v>
      </c>
      <c r="G10" s="30">
        <v>0</v>
      </c>
      <c r="H10" s="30">
        <v>1394000</v>
      </c>
    </row>
    <row r="11" spans="1:8" s="22" customFormat="1" x14ac:dyDescent="0.25">
      <c r="A11" s="22" t="s">
        <v>66</v>
      </c>
      <c r="B11" s="22" t="s">
        <v>81</v>
      </c>
      <c r="C11" s="22" t="s">
        <v>82</v>
      </c>
      <c r="D11" s="22" t="s">
        <v>68</v>
      </c>
      <c r="E11" s="22" t="s">
        <v>0</v>
      </c>
      <c r="F11" s="30">
        <f t="shared" si="0"/>
        <v>501724</v>
      </c>
      <c r="G11" s="30">
        <v>2686.2</v>
      </c>
      <c r="H11" s="30">
        <v>504410.2</v>
      </c>
    </row>
    <row r="12" spans="1:8" s="22" customFormat="1" x14ac:dyDescent="0.25">
      <c r="A12" s="22" t="s">
        <v>66</v>
      </c>
      <c r="B12" s="22" t="s">
        <v>83</v>
      </c>
      <c r="C12" s="22" t="s">
        <v>82</v>
      </c>
      <c r="D12" s="22" t="s">
        <v>68</v>
      </c>
      <c r="E12" s="22" t="s">
        <v>0</v>
      </c>
      <c r="F12" s="30">
        <f t="shared" si="0"/>
        <v>326000</v>
      </c>
      <c r="G12" s="30">
        <v>0</v>
      </c>
      <c r="H12" s="30">
        <v>326000</v>
      </c>
    </row>
    <row r="13" spans="1:8" s="22" customFormat="1" x14ac:dyDescent="0.25">
      <c r="A13" s="22" t="s">
        <v>66</v>
      </c>
      <c r="B13" s="22" t="s">
        <v>84</v>
      </c>
      <c r="C13" s="22" t="s">
        <v>82</v>
      </c>
      <c r="D13" s="22" t="s">
        <v>68</v>
      </c>
      <c r="E13" s="22" t="s">
        <v>0</v>
      </c>
      <c r="F13" s="30">
        <f t="shared" si="0"/>
        <v>630000</v>
      </c>
      <c r="G13" s="30">
        <v>0</v>
      </c>
      <c r="H13" s="30">
        <v>630000</v>
      </c>
    </row>
    <row r="14" spans="1:8" s="22" customFormat="1" x14ac:dyDescent="0.25">
      <c r="A14" s="22" t="s">
        <v>66</v>
      </c>
      <c r="B14" s="22" t="s">
        <v>85</v>
      </c>
      <c r="C14" s="22" t="s">
        <v>82</v>
      </c>
      <c r="D14" s="22" t="s">
        <v>68</v>
      </c>
      <c r="E14" s="22" t="s">
        <v>0</v>
      </c>
      <c r="F14" s="30">
        <f t="shared" si="0"/>
        <v>1440000</v>
      </c>
      <c r="G14" s="30">
        <v>0</v>
      </c>
      <c r="H14" s="30">
        <v>1440000</v>
      </c>
    </row>
    <row r="15" spans="1:8" s="22" customFormat="1" x14ac:dyDescent="0.25">
      <c r="A15" s="22" t="s">
        <v>66</v>
      </c>
      <c r="B15" s="22" t="s">
        <v>86</v>
      </c>
      <c r="C15" s="22" t="s">
        <v>87</v>
      </c>
      <c r="D15" s="22" t="s">
        <v>68</v>
      </c>
      <c r="E15" s="22" t="s">
        <v>0</v>
      </c>
      <c r="F15" s="30">
        <f t="shared" si="0"/>
        <v>1078000</v>
      </c>
      <c r="G15" s="30">
        <v>0</v>
      </c>
      <c r="H15" s="30">
        <v>1078000</v>
      </c>
    </row>
    <row r="16" spans="1:8" s="22" customFormat="1" x14ac:dyDescent="0.25">
      <c r="A16" s="22" t="s">
        <v>66</v>
      </c>
      <c r="B16" s="22" t="s">
        <v>88</v>
      </c>
      <c r="C16" s="22" t="s">
        <v>87</v>
      </c>
      <c r="D16" s="22" t="s">
        <v>68</v>
      </c>
      <c r="E16" s="22" t="s">
        <v>0</v>
      </c>
      <c r="F16" s="30">
        <f t="shared" si="0"/>
        <v>418000</v>
      </c>
      <c r="G16" s="30">
        <v>0</v>
      </c>
      <c r="H16" s="30">
        <v>418000</v>
      </c>
    </row>
    <row r="17" spans="1:8" s="22" customFormat="1" x14ac:dyDescent="0.25">
      <c r="A17" s="22" t="s">
        <v>66</v>
      </c>
      <c r="B17" s="22" t="s">
        <v>89</v>
      </c>
      <c r="C17" s="22" t="s">
        <v>90</v>
      </c>
      <c r="D17" s="22" t="s">
        <v>68</v>
      </c>
      <c r="E17" s="22" t="s">
        <v>0</v>
      </c>
      <c r="F17" s="30">
        <f t="shared" si="0"/>
        <v>346800</v>
      </c>
      <c r="G17" s="30">
        <v>0</v>
      </c>
      <c r="H17" s="30">
        <v>346800</v>
      </c>
    </row>
    <row r="18" spans="1:8" s="22" customFormat="1" x14ac:dyDescent="0.25">
      <c r="A18" s="22" t="s">
        <v>66</v>
      </c>
      <c r="B18" s="22" t="s">
        <v>91</v>
      </c>
      <c r="C18" s="22" t="s">
        <v>92</v>
      </c>
      <c r="D18" s="22" t="s">
        <v>68</v>
      </c>
      <c r="E18" s="22" t="s">
        <v>0</v>
      </c>
      <c r="F18" s="30">
        <f t="shared" si="0"/>
        <v>818000</v>
      </c>
      <c r="G18" s="30">
        <v>0</v>
      </c>
      <c r="H18" s="30">
        <v>818000</v>
      </c>
    </row>
    <row r="19" spans="1:8" s="22" customFormat="1" x14ac:dyDescent="0.25">
      <c r="A19" s="22" t="s">
        <v>66</v>
      </c>
      <c r="B19" s="22" t="s">
        <v>93</v>
      </c>
      <c r="C19" s="22" t="s">
        <v>92</v>
      </c>
      <c r="D19" s="22" t="s">
        <v>68</v>
      </c>
      <c r="E19" s="22" t="s">
        <v>0</v>
      </c>
      <c r="F19" s="30">
        <f t="shared" si="0"/>
        <v>1364000</v>
      </c>
      <c r="G19" s="30">
        <v>0</v>
      </c>
      <c r="H19" s="30">
        <v>1364000</v>
      </c>
    </row>
    <row r="20" spans="1:8" s="22" customFormat="1" x14ac:dyDescent="0.25">
      <c r="A20" s="22" t="s">
        <v>66</v>
      </c>
      <c r="B20" s="22" t="s">
        <v>94</v>
      </c>
      <c r="C20" s="22" t="s">
        <v>95</v>
      </c>
      <c r="D20" s="22" t="s">
        <v>68</v>
      </c>
      <c r="E20" s="22" t="s">
        <v>0</v>
      </c>
      <c r="F20" s="30">
        <f t="shared" si="0"/>
        <v>380000</v>
      </c>
      <c r="G20" s="30">
        <v>0</v>
      </c>
      <c r="H20" s="30">
        <v>380000</v>
      </c>
    </row>
    <row r="21" spans="1:8" s="22" customFormat="1" x14ac:dyDescent="0.25">
      <c r="A21" s="22" t="s">
        <v>66</v>
      </c>
      <c r="B21" s="22" t="s">
        <v>96</v>
      </c>
      <c r="C21" s="22" t="s">
        <v>95</v>
      </c>
      <c r="D21" s="22" t="s">
        <v>68</v>
      </c>
      <c r="E21" s="22" t="s">
        <v>0</v>
      </c>
      <c r="F21" s="30">
        <f t="shared" si="0"/>
        <v>422000</v>
      </c>
      <c r="G21" s="30">
        <v>0</v>
      </c>
      <c r="H21" s="30">
        <v>422000</v>
      </c>
    </row>
    <row r="22" spans="1:8" s="22" customFormat="1" x14ac:dyDescent="0.25">
      <c r="A22" s="22" t="s">
        <v>66</v>
      </c>
      <c r="B22" s="22" t="s">
        <v>97</v>
      </c>
      <c r="C22" s="22" t="s">
        <v>95</v>
      </c>
      <c r="D22" s="22" t="s">
        <v>68</v>
      </c>
      <c r="E22" s="22" t="s">
        <v>0</v>
      </c>
      <c r="F22" s="30">
        <f t="shared" si="0"/>
        <v>2094000</v>
      </c>
      <c r="G22" s="30">
        <v>0</v>
      </c>
      <c r="H22" s="30">
        <v>2094000</v>
      </c>
    </row>
    <row r="23" spans="1:8" s="22" customFormat="1" x14ac:dyDescent="0.25">
      <c r="A23" s="22" t="s">
        <v>66</v>
      </c>
      <c r="B23" s="22" t="s">
        <v>98</v>
      </c>
      <c r="C23" s="22" t="s">
        <v>99</v>
      </c>
      <c r="D23" s="22" t="s">
        <v>68</v>
      </c>
      <c r="E23" s="22" t="s">
        <v>0</v>
      </c>
      <c r="F23" s="30">
        <f t="shared" si="0"/>
        <v>332000</v>
      </c>
      <c r="G23" s="30">
        <v>0</v>
      </c>
      <c r="H23" s="30">
        <v>332000</v>
      </c>
    </row>
    <row r="24" spans="1:8" s="22" customFormat="1" x14ac:dyDescent="0.25">
      <c r="A24" s="22" t="s">
        <v>66</v>
      </c>
      <c r="B24" s="22" t="s">
        <v>100</v>
      </c>
      <c r="C24" s="22" t="s">
        <v>101</v>
      </c>
      <c r="D24" s="22" t="s">
        <v>68</v>
      </c>
      <c r="E24" s="22" t="s">
        <v>0</v>
      </c>
      <c r="F24" s="30">
        <f t="shared" si="0"/>
        <v>1458000</v>
      </c>
      <c r="G24" s="30">
        <v>0</v>
      </c>
      <c r="H24" s="30">
        <v>1458000</v>
      </c>
    </row>
    <row r="25" spans="1:8" s="22" customFormat="1" x14ac:dyDescent="0.25">
      <c r="A25" s="22" t="s">
        <v>66</v>
      </c>
      <c r="B25" s="22" t="s">
        <v>102</v>
      </c>
      <c r="C25" s="22" t="s">
        <v>101</v>
      </c>
      <c r="D25" s="22" t="s">
        <v>68</v>
      </c>
      <c r="E25" s="22" t="s">
        <v>0</v>
      </c>
      <c r="F25" s="30">
        <f t="shared" si="0"/>
        <v>1578000</v>
      </c>
      <c r="G25" s="30">
        <v>0</v>
      </c>
      <c r="H25" s="30">
        <v>1578000</v>
      </c>
    </row>
    <row r="26" spans="1:8" s="22" customFormat="1" x14ac:dyDescent="0.25">
      <c r="A26" s="22" t="s">
        <v>66</v>
      </c>
      <c r="B26" s="22" t="s">
        <v>103</v>
      </c>
      <c r="C26" s="22" t="s">
        <v>104</v>
      </c>
      <c r="D26" s="22" t="s">
        <v>68</v>
      </c>
      <c r="E26" s="22" t="s">
        <v>0</v>
      </c>
      <c r="F26" s="30">
        <f t="shared" si="0"/>
        <v>1592000</v>
      </c>
      <c r="G26" s="30">
        <v>0</v>
      </c>
      <c r="H26" s="30">
        <v>1592000</v>
      </c>
    </row>
    <row r="27" spans="1:8" s="22" customFormat="1" x14ac:dyDescent="0.25">
      <c r="A27" s="22" t="s">
        <v>66</v>
      </c>
      <c r="B27" s="22" t="s">
        <v>105</v>
      </c>
      <c r="C27" s="22" t="s">
        <v>104</v>
      </c>
      <c r="D27" s="22" t="s">
        <v>68</v>
      </c>
      <c r="E27" s="22" t="s">
        <v>0</v>
      </c>
      <c r="F27" s="30">
        <f t="shared" si="0"/>
        <v>1480000</v>
      </c>
      <c r="G27" s="30">
        <v>0</v>
      </c>
      <c r="H27" s="30">
        <v>1480000</v>
      </c>
    </row>
    <row r="28" spans="1:8" s="22" customFormat="1" x14ac:dyDescent="0.25">
      <c r="A28" s="22" t="s">
        <v>66</v>
      </c>
      <c r="B28" s="22" t="s">
        <v>106</v>
      </c>
      <c r="C28" s="22" t="s">
        <v>104</v>
      </c>
      <c r="D28" s="22" t="s">
        <v>68</v>
      </c>
      <c r="E28" s="22" t="s">
        <v>0</v>
      </c>
      <c r="F28" s="30">
        <f t="shared" si="0"/>
        <v>112000</v>
      </c>
      <c r="G28" s="30">
        <v>0</v>
      </c>
      <c r="H28" s="30">
        <v>112000</v>
      </c>
    </row>
    <row r="29" spans="1:8" s="22" customFormat="1" x14ac:dyDescent="0.25">
      <c r="A29" s="22" t="s">
        <v>66</v>
      </c>
      <c r="B29" s="22" t="s">
        <v>107</v>
      </c>
      <c r="C29" s="22" t="s">
        <v>108</v>
      </c>
      <c r="D29" s="22" t="s">
        <v>68</v>
      </c>
      <c r="E29" s="22" t="s">
        <v>0</v>
      </c>
      <c r="F29" s="30">
        <f t="shared" si="0"/>
        <v>1808000</v>
      </c>
      <c r="G29" s="30">
        <v>0</v>
      </c>
      <c r="H29" s="30">
        <v>1808000</v>
      </c>
    </row>
    <row r="30" spans="1:8" s="22" customFormat="1" x14ac:dyDescent="0.25">
      <c r="A30" s="22" t="s">
        <v>66</v>
      </c>
      <c r="B30" s="22" t="s">
        <v>109</v>
      </c>
      <c r="C30" s="22" t="s">
        <v>108</v>
      </c>
      <c r="D30" s="22" t="s">
        <v>68</v>
      </c>
      <c r="E30" s="22" t="s">
        <v>0</v>
      </c>
      <c r="F30" s="30">
        <f t="shared" si="0"/>
        <v>1046000</v>
      </c>
      <c r="G30" s="30">
        <v>0</v>
      </c>
      <c r="H30" s="30">
        <v>1046000</v>
      </c>
    </row>
    <row r="31" spans="1:8" s="22" customFormat="1" x14ac:dyDescent="0.25">
      <c r="A31" s="22" t="s">
        <v>66</v>
      </c>
      <c r="B31" s="22" t="s">
        <v>110</v>
      </c>
      <c r="C31" s="22" t="s">
        <v>111</v>
      </c>
      <c r="D31" s="22" t="s">
        <v>68</v>
      </c>
      <c r="E31" s="22" t="s">
        <v>0</v>
      </c>
      <c r="F31" s="30">
        <f t="shared" si="0"/>
        <v>266000</v>
      </c>
      <c r="G31" s="30">
        <v>0</v>
      </c>
      <c r="H31" s="30">
        <v>266000</v>
      </c>
    </row>
    <row r="32" spans="1:8" s="22" customFormat="1" x14ac:dyDescent="0.25">
      <c r="A32" s="22" t="s">
        <v>66</v>
      </c>
      <c r="B32" s="22" t="s">
        <v>112</v>
      </c>
      <c r="C32" s="22" t="s">
        <v>113</v>
      </c>
      <c r="D32" s="22" t="s">
        <v>68</v>
      </c>
      <c r="E32" s="22" t="s">
        <v>0</v>
      </c>
      <c r="F32" s="30">
        <f t="shared" si="0"/>
        <v>1284000</v>
      </c>
      <c r="G32" s="30">
        <v>0</v>
      </c>
      <c r="H32" s="30">
        <v>1284000</v>
      </c>
    </row>
    <row r="33" spans="1:8" s="22" customFormat="1" x14ac:dyDescent="0.25">
      <c r="A33" s="22" t="s">
        <v>66</v>
      </c>
      <c r="B33" s="22" t="s">
        <v>114</v>
      </c>
      <c r="C33" s="22" t="s">
        <v>113</v>
      </c>
      <c r="D33" s="22" t="s">
        <v>68</v>
      </c>
      <c r="E33" s="22" t="s">
        <v>0</v>
      </c>
      <c r="F33" s="30">
        <f t="shared" si="0"/>
        <v>3316000</v>
      </c>
      <c r="G33" s="30">
        <v>0</v>
      </c>
      <c r="H33" s="30">
        <v>3316000</v>
      </c>
    </row>
    <row r="34" spans="1:8" s="22" customFormat="1" x14ac:dyDescent="0.25">
      <c r="A34" s="22" t="s">
        <v>66</v>
      </c>
      <c r="B34" s="22" t="s">
        <v>115</v>
      </c>
      <c r="C34" s="22" t="s">
        <v>116</v>
      </c>
      <c r="D34" s="22" t="s">
        <v>68</v>
      </c>
      <c r="E34" s="22" t="s">
        <v>0</v>
      </c>
      <c r="F34" s="30">
        <f t="shared" si="0"/>
        <v>754000</v>
      </c>
      <c r="G34" s="30">
        <v>0</v>
      </c>
      <c r="H34" s="30">
        <v>754000</v>
      </c>
    </row>
    <row r="35" spans="1:8" s="22" customFormat="1" x14ac:dyDescent="0.25">
      <c r="A35" s="22" t="s">
        <v>66</v>
      </c>
      <c r="B35" s="22" t="s">
        <v>117</v>
      </c>
      <c r="C35" s="22" t="s">
        <v>116</v>
      </c>
      <c r="D35" s="22" t="s">
        <v>68</v>
      </c>
      <c r="E35" s="22" t="s">
        <v>0</v>
      </c>
      <c r="F35" s="30">
        <f t="shared" si="0"/>
        <v>336000</v>
      </c>
      <c r="G35" s="30">
        <v>0</v>
      </c>
      <c r="H35" s="30">
        <v>336000</v>
      </c>
    </row>
    <row r="36" spans="1:8" s="22" customFormat="1" x14ac:dyDescent="0.25">
      <c r="A36" s="22" t="s">
        <v>66</v>
      </c>
      <c r="B36" s="22" t="s">
        <v>118</v>
      </c>
      <c r="C36" s="22" t="s">
        <v>119</v>
      </c>
      <c r="D36" s="22" t="s">
        <v>68</v>
      </c>
      <c r="E36" s="22" t="s">
        <v>0</v>
      </c>
      <c r="F36" s="30">
        <f t="shared" si="0"/>
        <v>5468000</v>
      </c>
      <c r="G36" s="30">
        <v>0</v>
      </c>
      <c r="H36" s="30">
        <v>5468000</v>
      </c>
    </row>
    <row r="37" spans="1:8" s="22" customFormat="1" x14ac:dyDescent="0.25">
      <c r="A37" s="22" t="s">
        <v>66</v>
      </c>
      <c r="B37" s="22" t="s">
        <v>120</v>
      </c>
      <c r="C37" s="22" t="s">
        <v>119</v>
      </c>
      <c r="D37" s="22" t="s">
        <v>68</v>
      </c>
      <c r="E37" s="22" t="s">
        <v>0</v>
      </c>
      <c r="F37" s="30">
        <f t="shared" si="0"/>
        <v>3846000</v>
      </c>
      <c r="G37" s="30">
        <v>0</v>
      </c>
      <c r="H37" s="30">
        <v>3846000</v>
      </c>
    </row>
    <row r="38" spans="1:8" s="22" customFormat="1" x14ac:dyDescent="0.25">
      <c r="A38" s="22" t="s">
        <v>66</v>
      </c>
      <c r="B38" s="22" t="s">
        <v>121</v>
      </c>
      <c r="C38" s="22" t="s">
        <v>122</v>
      </c>
      <c r="D38" s="22" t="s">
        <v>68</v>
      </c>
      <c r="E38" s="22" t="s">
        <v>0</v>
      </c>
      <c r="F38" s="30">
        <f t="shared" si="0"/>
        <v>714000</v>
      </c>
      <c r="G38" s="30">
        <v>0</v>
      </c>
      <c r="H38" s="30">
        <v>714000</v>
      </c>
    </row>
    <row r="39" spans="1:8" s="22" customFormat="1" x14ac:dyDescent="0.25">
      <c r="A39" s="22" t="s">
        <v>66</v>
      </c>
      <c r="B39" s="22" t="s">
        <v>123</v>
      </c>
      <c r="C39" s="22" t="s">
        <v>124</v>
      </c>
      <c r="D39" s="22" t="s">
        <v>68</v>
      </c>
      <c r="E39" s="22" t="s">
        <v>0</v>
      </c>
      <c r="F39" s="30">
        <f t="shared" si="0"/>
        <v>380000</v>
      </c>
      <c r="G39" s="30">
        <v>0</v>
      </c>
      <c r="H39" s="30">
        <v>380000</v>
      </c>
    </row>
    <row r="40" spans="1:8" s="22" customFormat="1" x14ac:dyDescent="0.25">
      <c r="A40" s="22" t="s">
        <v>66</v>
      </c>
      <c r="B40" s="22" t="s">
        <v>125</v>
      </c>
      <c r="C40" s="22" t="s">
        <v>124</v>
      </c>
      <c r="D40" s="22" t="s">
        <v>68</v>
      </c>
      <c r="E40" s="22" t="s">
        <v>0</v>
      </c>
      <c r="F40" s="30">
        <f t="shared" si="0"/>
        <v>468000</v>
      </c>
      <c r="G40" s="30">
        <v>0</v>
      </c>
      <c r="H40" s="30">
        <v>468000</v>
      </c>
    </row>
    <row r="41" spans="1:8" s="22" customFormat="1" x14ac:dyDescent="0.25">
      <c r="A41" s="22" t="s">
        <v>66</v>
      </c>
      <c r="B41" s="22" t="s">
        <v>126</v>
      </c>
      <c r="C41" s="22" t="s">
        <v>124</v>
      </c>
      <c r="D41" s="22" t="s">
        <v>68</v>
      </c>
      <c r="E41" s="22" t="s">
        <v>0</v>
      </c>
      <c r="F41" s="30">
        <f t="shared" si="0"/>
        <v>352000</v>
      </c>
      <c r="G41" s="30">
        <v>0</v>
      </c>
      <c r="H41" s="30">
        <v>352000</v>
      </c>
    </row>
    <row r="42" spans="1:8" s="22" customFormat="1" x14ac:dyDescent="0.25">
      <c r="A42" s="31"/>
      <c r="B42" s="31"/>
      <c r="C42" s="31"/>
      <c r="D42" s="31"/>
      <c r="E42" s="31"/>
      <c r="F42" s="32">
        <f>SUM(F2:F41)</f>
        <v>44636638</v>
      </c>
      <c r="G42" s="32">
        <f t="shared" ref="G42:H42" si="1">SUM(G2:G41)</f>
        <v>17991.900000000001</v>
      </c>
      <c r="H42" s="32">
        <f t="shared" si="1"/>
        <v>44654629.899999999</v>
      </c>
    </row>
    <row r="43" spans="1:8" s="22" customFormat="1" x14ac:dyDescent="0.25">
      <c r="A43" s="22" t="s">
        <v>130</v>
      </c>
      <c r="B43" s="22">
        <v>215</v>
      </c>
      <c r="C43" s="22" t="s">
        <v>73</v>
      </c>
      <c r="D43" s="22" t="s">
        <v>68</v>
      </c>
      <c r="E43" s="22" t="s">
        <v>0</v>
      </c>
      <c r="F43" s="30">
        <f t="shared" ref="F43:F49" si="2">H43-G43</f>
        <v>462006</v>
      </c>
      <c r="G43" s="30">
        <v>0</v>
      </c>
      <c r="H43" s="30">
        <v>462006</v>
      </c>
    </row>
    <row r="44" spans="1:8" s="22" customFormat="1" x14ac:dyDescent="0.25">
      <c r="A44" s="22" t="s">
        <v>130</v>
      </c>
      <c r="B44" s="22">
        <v>265</v>
      </c>
      <c r="C44" s="22" t="s">
        <v>116</v>
      </c>
      <c r="D44" s="22" t="s">
        <v>68</v>
      </c>
      <c r="E44" s="22" t="s">
        <v>0</v>
      </c>
      <c r="F44" s="30">
        <f t="shared" si="2"/>
        <v>754000</v>
      </c>
      <c r="G44" s="30">
        <v>0</v>
      </c>
      <c r="H44" s="30">
        <v>754000</v>
      </c>
    </row>
    <row r="45" spans="1:8" s="22" customFormat="1" x14ac:dyDescent="0.25">
      <c r="A45" s="22" t="s">
        <v>130</v>
      </c>
      <c r="B45" s="22">
        <v>275</v>
      </c>
      <c r="C45" s="22" t="s">
        <v>122</v>
      </c>
      <c r="D45" s="22" t="s">
        <v>68</v>
      </c>
      <c r="E45" s="22" t="s">
        <v>0</v>
      </c>
      <c r="F45" s="30">
        <f t="shared" si="2"/>
        <v>3846000</v>
      </c>
      <c r="G45" s="30">
        <v>0</v>
      </c>
      <c r="H45" s="30">
        <v>3846000</v>
      </c>
    </row>
    <row r="46" spans="1:8" s="22" customFormat="1" x14ac:dyDescent="0.25">
      <c r="A46" s="22" t="s">
        <v>130</v>
      </c>
      <c r="B46" s="22">
        <v>28</v>
      </c>
      <c r="C46" s="22" t="s">
        <v>67</v>
      </c>
      <c r="D46" s="22" t="s">
        <v>68</v>
      </c>
      <c r="E46" s="22" t="s">
        <v>0</v>
      </c>
      <c r="F46" s="30">
        <f t="shared" si="2"/>
        <v>148246</v>
      </c>
      <c r="G46" s="30">
        <v>0</v>
      </c>
      <c r="H46" s="30">
        <v>148246</v>
      </c>
    </row>
    <row r="47" spans="1:8" s="22" customFormat="1" x14ac:dyDescent="0.25">
      <c r="A47" s="22" t="s">
        <v>130</v>
      </c>
      <c r="B47" s="22">
        <v>281</v>
      </c>
      <c r="C47" s="22" t="s">
        <v>127</v>
      </c>
      <c r="D47" s="22" t="s">
        <v>68</v>
      </c>
      <c r="E47" s="22" t="s">
        <v>0</v>
      </c>
      <c r="F47" s="30">
        <f t="shared" si="2"/>
        <v>73350</v>
      </c>
      <c r="G47" s="30">
        <v>0</v>
      </c>
      <c r="H47" s="30">
        <v>73350</v>
      </c>
    </row>
    <row r="48" spans="1:8" s="22" customFormat="1" x14ac:dyDescent="0.25">
      <c r="A48" s="22" t="s">
        <v>130</v>
      </c>
      <c r="B48" s="22">
        <v>29</v>
      </c>
      <c r="C48" s="22" t="s">
        <v>67</v>
      </c>
      <c r="D48" s="22" t="s">
        <v>68</v>
      </c>
      <c r="E48" s="22" t="s">
        <v>0</v>
      </c>
      <c r="F48" s="30">
        <f t="shared" si="2"/>
        <v>1148000</v>
      </c>
      <c r="G48" s="30">
        <v>0</v>
      </c>
      <c r="H48" s="30">
        <v>1148000</v>
      </c>
    </row>
    <row r="49" spans="1:8" s="22" customFormat="1" x14ac:dyDescent="0.25">
      <c r="A49" s="22" t="s">
        <v>130</v>
      </c>
      <c r="B49" s="22">
        <v>293</v>
      </c>
      <c r="C49" s="22" t="s">
        <v>128</v>
      </c>
      <c r="D49" s="22" t="s">
        <v>68</v>
      </c>
      <c r="E49" s="22" t="s">
        <v>0</v>
      </c>
      <c r="F49" s="30">
        <f t="shared" si="2"/>
        <v>11200</v>
      </c>
      <c r="G49" s="30">
        <v>0</v>
      </c>
      <c r="H49" s="30">
        <v>11200</v>
      </c>
    </row>
    <row r="50" spans="1:8" s="22" customFormat="1" x14ac:dyDescent="0.25">
      <c r="A50" s="31"/>
      <c r="B50" s="31"/>
      <c r="C50" s="31"/>
      <c r="D50" s="31"/>
      <c r="E50" s="31"/>
      <c r="F50" s="32">
        <f>SUM(F43:F49)</f>
        <v>6442802</v>
      </c>
      <c r="G50" s="32">
        <f t="shared" ref="G50:H50" si="3">SUM(G43:G49)</f>
        <v>0</v>
      </c>
      <c r="H50" s="32">
        <f t="shared" si="3"/>
        <v>6442802</v>
      </c>
    </row>
    <row r="52" spans="1:8" s="24" customFormat="1" x14ac:dyDescent="0.25">
      <c r="A52" s="48" t="s">
        <v>147</v>
      </c>
      <c r="B52" s="48"/>
      <c r="C52" s="48"/>
      <c r="D52" s="48"/>
      <c r="E52" s="48"/>
      <c r="F52" s="27">
        <f>F42-F50</f>
        <v>38193836</v>
      </c>
      <c r="G52" s="27">
        <f t="shared" ref="G52:H52" si="4">G42-G50</f>
        <v>17991.900000000001</v>
      </c>
      <c r="H52" s="27">
        <f t="shared" si="4"/>
        <v>38211827.899999999</v>
      </c>
    </row>
  </sheetData>
  <mergeCells count="1">
    <mergeCell ref="A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955E-5521-4D31-9B37-A1565FBD36EC}">
  <dimension ref="A1:P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baseColWidth="10" defaultRowHeight="15" x14ac:dyDescent="0.25"/>
  <cols>
    <col min="1" max="1" width="12.85546875" style="5" bestFit="1" customWidth="1"/>
    <col min="2" max="2" width="11.42578125" style="5"/>
    <col min="3" max="3" width="15.140625" style="5" bestFit="1" customWidth="1"/>
    <col min="4" max="4" width="11.7109375" style="5" bestFit="1" customWidth="1"/>
    <col min="5" max="5" width="14.42578125" style="5" customWidth="1"/>
    <col min="6" max="6" width="14.140625" style="5" bestFit="1" customWidth="1"/>
    <col min="7" max="8" width="11.42578125" style="5"/>
    <col min="9" max="9" width="18.140625" style="5" customWidth="1"/>
    <col min="10" max="10" width="14.140625" style="5" bestFit="1" customWidth="1"/>
    <col min="11" max="11" width="20.5703125" style="5" bestFit="1" customWidth="1"/>
    <col min="12" max="12" width="11.42578125" style="5"/>
    <col min="13" max="14" width="15.140625" style="5" bestFit="1" customWidth="1"/>
    <col min="15" max="15" width="14.140625" style="5" customWidth="1"/>
    <col min="16" max="16" width="22.28515625" style="5" bestFit="1" customWidth="1"/>
    <col min="17" max="16384" width="11.42578125" style="5"/>
  </cols>
  <sheetData>
    <row r="1" spans="1:16" s="4" customFormat="1" ht="29.25" customHeight="1" x14ac:dyDescent="0.25">
      <c r="A1" s="1" t="s">
        <v>12</v>
      </c>
      <c r="B1" s="1" t="s">
        <v>154</v>
      </c>
      <c r="C1" s="3" t="s">
        <v>15</v>
      </c>
      <c r="D1" s="3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3" t="s">
        <v>22</v>
      </c>
      <c r="J1" s="2" t="s">
        <v>23</v>
      </c>
      <c r="K1" s="2" t="s">
        <v>24</v>
      </c>
      <c r="L1" s="2" t="s">
        <v>25</v>
      </c>
      <c r="M1" s="2" t="s">
        <v>26</v>
      </c>
      <c r="N1" s="2" t="s">
        <v>27</v>
      </c>
      <c r="O1" s="2" t="s">
        <v>28</v>
      </c>
      <c r="P1" s="2" t="s">
        <v>29</v>
      </c>
    </row>
    <row r="2" spans="1:16" x14ac:dyDescent="0.25">
      <c r="A2" s="5">
        <v>30896</v>
      </c>
      <c r="B2" s="6" t="str">
        <f>VLOOKUP(A2,'Cartera 2022'!$A$2:$N$31,4,FALSE)</f>
        <v>11/11/2022</v>
      </c>
      <c r="C2" s="7">
        <f>VLOOKUP($A2,'Cartera 2022'!$A$1:$N$31,7,FALSE)</f>
        <v>1337000</v>
      </c>
      <c r="D2" s="7">
        <f>VLOOKUP($A2,'Cartera 2022'!$A$1:$N$31,9,FALSE)</f>
        <v>0</v>
      </c>
      <c r="E2" s="8">
        <v>0</v>
      </c>
      <c r="F2" s="8">
        <v>0</v>
      </c>
      <c r="G2" s="8">
        <v>0</v>
      </c>
      <c r="H2" s="8">
        <v>0</v>
      </c>
      <c r="I2" s="9">
        <f>C2+D2-E2-F2-G2-H2</f>
        <v>1337000</v>
      </c>
      <c r="J2" s="10">
        <v>0</v>
      </c>
      <c r="K2" s="10">
        <f t="shared" ref="K2" si="0">I2-J2</f>
        <v>1337000</v>
      </c>
      <c r="L2" s="6">
        <v>44939</v>
      </c>
      <c r="M2" s="10">
        <v>1337000</v>
      </c>
      <c r="N2" s="11">
        <f>K2-M2</f>
        <v>0</v>
      </c>
      <c r="O2" s="11"/>
      <c r="P2" s="11"/>
    </row>
    <row r="3" spans="1:16" x14ac:dyDescent="0.25">
      <c r="A3" s="5">
        <v>30911</v>
      </c>
      <c r="B3" s="6" t="str">
        <f>VLOOKUP(A3,'Cartera 2022'!$A$2:$N$31,4,FALSE)</f>
        <v>15/11/2022</v>
      </c>
      <c r="C3" s="7">
        <f>VLOOKUP($A3,'Cartera 2022'!$A$1:$N$31,7,FALSE)</f>
        <v>30000</v>
      </c>
      <c r="D3" s="7">
        <f>VLOOKUP($A3,'Cartera 2022'!$A$1:$N$31,9,FALSE)</f>
        <v>0</v>
      </c>
      <c r="E3" s="8">
        <v>0</v>
      </c>
      <c r="F3" s="8">
        <v>0</v>
      </c>
      <c r="G3" s="8">
        <v>0</v>
      </c>
      <c r="H3" s="8">
        <v>0</v>
      </c>
      <c r="I3" s="9">
        <f t="shared" ref="I3:I5" si="1">C3+D3-E3-F3-G3-H3</f>
        <v>30000</v>
      </c>
      <c r="J3" s="10">
        <v>0</v>
      </c>
      <c r="K3" s="10">
        <f t="shared" ref="K3:K5" si="2">I3-J3</f>
        <v>30000</v>
      </c>
      <c r="L3" s="6">
        <v>44939</v>
      </c>
      <c r="M3" s="10">
        <v>30000</v>
      </c>
      <c r="N3" s="11">
        <f t="shared" ref="N3:N5" si="3">K3-M3</f>
        <v>0</v>
      </c>
      <c r="O3" s="11"/>
      <c r="P3" s="11"/>
    </row>
    <row r="4" spans="1:16" x14ac:dyDescent="0.25">
      <c r="A4" s="5">
        <v>30912</v>
      </c>
      <c r="B4" s="6" t="str">
        <f>VLOOKUP(A4,'Cartera 2022'!$A$2:$N$31,4,FALSE)</f>
        <v>15/11/2022</v>
      </c>
      <c r="C4" s="7">
        <f>VLOOKUP($A4,'Cartera 2022'!$A$1:$N$31,7,FALSE)</f>
        <v>2262000</v>
      </c>
      <c r="D4" s="7">
        <f>VLOOKUP($A4,'Cartera 2022'!$A$1:$N$31,9,FALSE)</f>
        <v>0</v>
      </c>
      <c r="E4" s="8">
        <v>0</v>
      </c>
      <c r="F4" s="8">
        <v>0</v>
      </c>
      <c r="G4" s="8">
        <v>0</v>
      </c>
      <c r="H4" s="8">
        <v>0</v>
      </c>
      <c r="I4" s="9">
        <f t="shared" si="1"/>
        <v>2262000</v>
      </c>
      <c r="J4" s="10">
        <v>0</v>
      </c>
      <c r="K4" s="10">
        <f t="shared" si="2"/>
        <v>2262000</v>
      </c>
      <c r="L4" s="6">
        <v>44939</v>
      </c>
      <c r="M4" s="10">
        <v>2262000</v>
      </c>
      <c r="N4" s="11">
        <f t="shared" si="3"/>
        <v>0</v>
      </c>
      <c r="O4" s="11"/>
      <c r="P4" s="11"/>
    </row>
    <row r="5" spans="1:16" x14ac:dyDescent="0.25">
      <c r="A5" s="5">
        <v>30913</v>
      </c>
      <c r="B5" s="6" t="str">
        <f>VLOOKUP(A5,'Cartera 2022'!$A$2:$N$31,4,FALSE)</f>
        <v>15/11/2022</v>
      </c>
      <c r="C5" s="7">
        <f>VLOOKUP($A5,'Cartera 2022'!$A$1:$N$31,7,FALSE)</f>
        <v>475430</v>
      </c>
      <c r="D5" s="7">
        <f>VLOOKUP($A5,'Cartera 2022'!$A$1:$N$31,9,FALSE)</f>
        <v>3571.5</v>
      </c>
      <c r="E5" s="8">
        <v>0</v>
      </c>
      <c r="F5" s="8">
        <v>0</v>
      </c>
      <c r="G5" s="8">
        <v>0</v>
      </c>
      <c r="H5" s="8">
        <v>0</v>
      </c>
      <c r="I5" s="9">
        <f t="shared" si="1"/>
        <v>479001.5</v>
      </c>
      <c r="J5" s="10">
        <v>0</v>
      </c>
      <c r="K5" s="10">
        <f t="shared" si="2"/>
        <v>479001.5</v>
      </c>
      <c r="L5" s="6">
        <v>44939</v>
      </c>
      <c r="M5" s="10">
        <v>479000</v>
      </c>
      <c r="N5" s="11">
        <f t="shared" si="3"/>
        <v>1.5</v>
      </c>
      <c r="O5" s="11"/>
      <c r="P5" s="11"/>
    </row>
    <row r="6" spans="1:16" x14ac:dyDescent="0.25">
      <c r="A6" s="5">
        <v>30914</v>
      </c>
      <c r="B6" s="6" t="str">
        <f>VLOOKUP(A6,'Cartera 2022'!$A$2:$N$31,4,FALSE)</f>
        <v>15/11/2022</v>
      </c>
      <c r="C6" s="7">
        <f>VLOOKUP($A6,'Cartera 2022'!$A$1:$N$31,7,FALSE)</f>
        <v>4642000</v>
      </c>
      <c r="D6" s="7">
        <f>VLOOKUP($A6,'Cartera 2022'!$A$1:$N$31,9,FALSE)</f>
        <v>0</v>
      </c>
      <c r="E6" s="8">
        <f t="shared" ref="E6" si="4">ROUND($C6*1.5%,0)</f>
        <v>69630</v>
      </c>
      <c r="F6" s="8">
        <f t="shared" ref="F6" si="5">ROUND($C6*4.14/1000,0)</f>
        <v>19218</v>
      </c>
      <c r="G6" s="8">
        <v>0</v>
      </c>
      <c r="H6" s="8">
        <v>0</v>
      </c>
      <c r="I6" s="9">
        <f t="shared" ref="I6" si="6">C6+D6-E6-F6-G6-H6</f>
        <v>4553152</v>
      </c>
      <c r="J6" s="10">
        <v>0</v>
      </c>
      <c r="K6" s="10">
        <f t="shared" ref="K6" si="7">I6-J6</f>
        <v>4553152</v>
      </c>
      <c r="L6" s="6">
        <v>44939</v>
      </c>
      <c r="M6" s="10">
        <v>4553152</v>
      </c>
      <c r="N6" s="11">
        <f t="shared" ref="N6" si="8">K6-M6</f>
        <v>0</v>
      </c>
      <c r="O6" s="11"/>
      <c r="P6" s="11"/>
    </row>
    <row r="7" spans="1:16" s="15" customFormat="1" x14ac:dyDescent="0.25">
      <c r="A7" s="47" t="s">
        <v>30</v>
      </c>
      <c r="B7" s="47"/>
      <c r="C7" s="13">
        <f t="shared" ref="C7:I7" si="9">SUM(C2:C6)</f>
        <v>8746430</v>
      </c>
      <c r="D7" s="13">
        <f t="shared" si="9"/>
        <v>3571.5</v>
      </c>
      <c r="E7" s="13">
        <f t="shared" si="9"/>
        <v>69630</v>
      </c>
      <c r="F7" s="13">
        <f t="shared" si="9"/>
        <v>19218</v>
      </c>
      <c r="G7" s="13">
        <f t="shared" si="9"/>
        <v>0</v>
      </c>
      <c r="H7" s="13">
        <f t="shared" si="9"/>
        <v>0</v>
      </c>
      <c r="I7" s="13">
        <f t="shared" si="9"/>
        <v>8661153.5</v>
      </c>
      <c r="J7" s="14"/>
      <c r="K7" s="13">
        <f>SUM(K2:K6)</f>
        <v>8661153.5</v>
      </c>
      <c r="L7" s="14"/>
      <c r="M7" s="13">
        <f>SUM(M2:M6)</f>
        <v>8661152</v>
      </c>
      <c r="N7" s="13">
        <f>SUM(N2:N6)</f>
        <v>1.5</v>
      </c>
      <c r="O7" s="14"/>
      <c r="P7" s="14"/>
    </row>
  </sheetData>
  <mergeCells count="1">
    <mergeCell ref="A7:B7"/>
  </mergeCells>
  <conditionalFormatting sqref="A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{51E9CFA9-A73E-4211-A60E-98C21FD95FB1}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E9CFA9-A73E-4211-A60E-98C21FD95FB1}">
            <x14:dataBar minLength="0" maxLength="100" negativeBarColorSameAsPositive="1" axisPosition="none">
              <x14:cfvo type="min"/>
              <x14:cfvo type="max"/>
            </x14:dataBar>
          </x14:cfRule>
          <xm:sqref>A1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7540-D4A9-49A7-86C0-493C37ED958F}">
  <dimension ref="A1:H13"/>
  <sheetViews>
    <sheetView workbookViewId="0">
      <selection activeCell="E24" sqref="E24"/>
    </sheetView>
  </sheetViews>
  <sheetFormatPr baseColWidth="10" defaultRowHeight="15" x14ac:dyDescent="0.25"/>
  <cols>
    <col min="1" max="1" width="6.140625" style="19" bestFit="1" customWidth="1"/>
    <col min="2" max="2" width="5" style="19" bestFit="1" customWidth="1"/>
    <col min="3" max="3" width="11.85546875" style="19" bestFit="1" customWidth="1"/>
    <col min="4" max="4" width="10" style="19" bestFit="1" customWidth="1"/>
    <col min="5" max="5" width="13.28515625" style="19" bestFit="1" customWidth="1"/>
    <col min="6" max="6" width="10.5703125" style="19" bestFit="1" customWidth="1"/>
    <col min="7" max="7" width="9" style="19" bestFit="1" customWidth="1"/>
    <col min="8" max="8" width="10.5703125" style="19" bestFit="1" customWidth="1"/>
    <col min="9" max="16384" width="11.42578125" style="19"/>
  </cols>
  <sheetData>
    <row r="1" spans="1:8" s="22" customFormat="1" x14ac:dyDescent="0.25">
      <c r="A1" s="20" t="s">
        <v>58</v>
      </c>
      <c r="B1" s="20" t="s">
        <v>57</v>
      </c>
      <c r="C1" s="20" t="s">
        <v>59</v>
      </c>
      <c r="D1" s="20" t="s">
        <v>60</v>
      </c>
      <c r="E1" s="20" t="s">
        <v>61</v>
      </c>
      <c r="F1" s="21" t="s">
        <v>131</v>
      </c>
      <c r="G1" s="21" t="s">
        <v>64</v>
      </c>
      <c r="H1" s="21" t="s">
        <v>22</v>
      </c>
    </row>
    <row r="2" spans="1:8" s="22" customFormat="1" x14ac:dyDescent="0.25">
      <c r="A2" s="22" t="s">
        <v>133</v>
      </c>
      <c r="B2" s="22" t="s">
        <v>132</v>
      </c>
      <c r="C2" s="22" t="s">
        <v>134</v>
      </c>
      <c r="D2" s="22" t="s">
        <v>68</v>
      </c>
      <c r="E2" s="22" t="s">
        <v>0</v>
      </c>
      <c r="F2" s="23">
        <v>493295.00000000006</v>
      </c>
      <c r="G2" s="23">
        <v>93726.05</v>
      </c>
      <c r="H2" s="23">
        <v>587021.05000000005</v>
      </c>
    </row>
    <row r="3" spans="1:8" s="22" customFormat="1" x14ac:dyDescent="0.25">
      <c r="A3" s="22" t="s">
        <v>133</v>
      </c>
      <c r="B3" s="22" t="s">
        <v>135</v>
      </c>
      <c r="C3" s="22" t="s">
        <v>134</v>
      </c>
      <c r="D3" s="22" t="s">
        <v>68</v>
      </c>
      <c r="E3" s="22" t="s">
        <v>0</v>
      </c>
      <c r="F3" s="23">
        <v>25511</v>
      </c>
      <c r="G3" s="23">
        <v>4847.09</v>
      </c>
      <c r="H3" s="23">
        <v>30358.09</v>
      </c>
    </row>
    <row r="4" spans="1:8" s="22" customFormat="1" x14ac:dyDescent="0.25">
      <c r="A4" s="22" t="s">
        <v>133</v>
      </c>
      <c r="B4" s="22" t="s">
        <v>136</v>
      </c>
      <c r="C4" s="22" t="s">
        <v>134</v>
      </c>
      <c r="D4" s="22" t="s">
        <v>68</v>
      </c>
      <c r="E4" s="22" t="s">
        <v>0</v>
      </c>
      <c r="F4" s="23">
        <v>442039</v>
      </c>
      <c r="G4" s="23">
        <v>83987.41</v>
      </c>
      <c r="H4" s="23">
        <v>526026.41</v>
      </c>
    </row>
    <row r="5" spans="1:8" s="22" customFormat="1" x14ac:dyDescent="0.25">
      <c r="A5" s="22" t="s">
        <v>133</v>
      </c>
      <c r="B5" s="22" t="s">
        <v>137</v>
      </c>
      <c r="C5" s="22" t="s">
        <v>92</v>
      </c>
      <c r="D5" s="22" t="s">
        <v>68</v>
      </c>
      <c r="E5" s="22" t="s">
        <v>0</v>
      </c>
      <c r="F5" s="23">
        <v>41263</v>
      </c>
      <c r="G5" s="23">
        <v>7839.97</v>
      </c>
      <c r="H5" s="23">
        <v>49102.97</v>
      </c>
    </row>
    <row r="6" spans="1:8" s="22" customFormat="1" x14ac:dyDescent="0.25">
      <c r="A6" s="22" t="s">
        <v>133</v>
      </c>
      <c r="B6" s="22" t="s">
        <v>138</v>
      </c>
      <c r="C6" s="22" t="s">
        <v>139</v>
      </c>
      <c r="D6" s="22" t="s">
        <v>68</v>
      </c>
      <c r="E6" s="22" t="s">
        <v>0</v>
      </c>
      <c r="F6" s="23">
        <v>40315</v>
      </c>
      <c r="G6" s="23">
        <v>7659.85</v>
      </c>
      <c r="H6" s="23">
        <v>47974.85</v>
      </c>
    </row>
    <row r="7" spans="1:8" s="22" customFormat="1" x14ac:dyDescent="0.25">
      <c r="A7" s="22" t="s">
        <v>133</v>
      </c>
      <c r="B7" s="22" t="s">
        <v>140</v>
      </c>
      <c r="C7" s="22" t="s">
        <v>139</v>
      </c>
      <c r="D7" s="22" t="s">
        <v>68</v>
      </c>
      <c r="E7" s="22" t="s">
        <v>0</v>
      </c>
      <c r="F7" s="23">
        <v>90149</v>
      </c>
      <c r="G7" s="23">
        <v>17128.310000000001</v>
      </c>
      <c r="H7" s="23">
        <v>107277.31</v>
      </c>
    </row>
    <row r="8" spans="1:8" s="22" customFormat="1" x14ac:dyDescent="0.25">
      <c r="A8" s="22" t="s">
        <v>133</v>
      </c>
      <c r="B8" s="22" t="s">
        <v>141</v>
      </c>
      <c r="C8" s="22" t="s">
        <v>139</v>
      </c>
      <c r="D8" s="22" t="s">
        <v>68</v>
      </c>
      <c r="E8" s="22" t="s">
        <v>0</v>
      </c>
      <c r="F8" s="23">
        <v>138430</v>
      </c>
      <c r="G8" s="23">
        <v>26301.7</v>
      </c>
      <c r="H8" s="23">
        <v>164731.70000000001</v>
      </c>
    </row>
    <row r="9" spans="1:8" s="22" customFormat="1" x14ac:dyDescent="0.25">
      <c r="A9" s="22" t="s">
        <v>133</v>
      </c>
      <c r="B9" s="22" t="s">
        <v>142</v>
      </c>
      <c r="C9" s="22" t="s">
        <v>124</v>
      </c>
      <c r="D9" s="22" t="s">
        <v>68</v>
      </c>
      <c r="E9" s="22" t="s">
        <v>0</v>
      </c>
      <c r="F9" s="23">
        <v>466971</v>
      </c>
      <c r="G9" s="23">
        <v>88724.49</v>
      </c>
      <c r="H9" s="23">
        <v>555695.49</v>
      </c>
    </row>
    <row r="10" spans="1:8" s="22" customFormat="1" x14ac:dyDescent="0.25">
      <c r="A10" s="22" t="s">
        <v>133</v>
      </c>
      <c r="B10" s="22" t="s">
        <v>143</v>
      </c>
      <c r="C10" s="22" t="s">
        <v>124</v>
      </c>
      <c r="D10" s="22" t="s">
        <v>68</v>
      </c>
      <c r="E10" s="22" t="s">
        <v>0</v>
      </c>
      <c r="F10" s="23">
        <v>116743.00000000001</v>
      </c>
      <c r="G10" s="23">
        <v>22181.17</v>
      </c>
      <c r="H10" s="23">
        <v>138924.17000000001</v>
      </c>
    </row>
    <row r="11" spans="1:8" s="22" customFormat="1" x14ac:dyDescent="0.25">
      <c r="A11" s="22" t="s">
        <v>133</v>
      </c>
      <c r="B11" s="22" t="s">
        <v>144</v>
      </c>
      <c r="C11" s="22" t="s">
        <v>145</v>
      </c>
      <c r="D11" s="22" t="s">
        <v>68</v>
      </c>
      <c r="E11" s="22" t="s">
        <v>0</v>
      </c>
      <c r="F11" s="23">
        <v>76428</v>
      </c>
      <c r="G11" s="23">
        <v>14521.32</v>
      </c>
      <c r="H11" s="23">
        <v>90949.32</v>
      </c>
    </row>
    <row r="12" spans="1:8" s="22" customFormat="1" x14ac:dyDescent="0.25">
      <c r="A12" s="22" t="s">
        <v>133</v>
      </c>
      <c r="B12" s="22" t="s">
        <v>146</v>
      </c>
      <c r="C12" s="22" t="s">
        <v>145</v>
      </c>
      <c r="D12" s="22" t="s">
        <v>68</v>
      </c>
      <c r="E12" s="22" t="s">
        <v>0</v>
      </c>
      <c r="F12" s="23">
        <v>196920</v>
      </c>
      <c r="G12" s="23">
        <v>37414.800000000003</v>
      </c>
      <c r="H12" s="23">
        <v>234334.8</v>
      </c>
    </row>
    <row r="13" spans="1:8" x14ac:dyDescent="0.25">
      <c r="A13" s="25"/>
      <c r="B13" s="25"/>
      <c r="C13" s="25"/>
      <c r="D13" s="25"/>
      <c r="E13" s="25"/>
      <c r="F13" s="26">
        <f>SUM(F2:F12)</f>
        <v>2128064</v>
      </c>
      <c r="G13" s="26">
        <f t="shared" ref="G13:H13" si="0">SUM(G2:G12)</f>
        <v>404332.16</v>
      </c>
      <c r="H13" s="26">
        <f t="shared" si="0"/>
        <v>2532396.1599999997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61C56-72A7-4BE7-9247-12993482A462}">
  <dimension ref="A1:B6"/>
  <sheetViews>
    <sheetView tabSelected="1" workbookViewId="0">
      <selection activeCell="B5" sqref="B5"/>
    </sheetView>
  </sheetViews>
  <sheetFormatPr baseColWidth="10" defaultRowHeight="15" x14ac:dyDescent="0.25"/>
  <cols>
    <col min="1" max="1" width="31.7109375" bestFit="1" customWidth="1"/>
    <col min="2" max="2" width="15.140625" style="18" bestFit="1" customWidth="1"/>
  </cols>
  <sheetData>
    <row r="1" spans="1:2" x14ac:dyDescent="0.25">
      <c r="A1" t="s">
        <v>149</v>
      </c>
      <c r="B1" s="18">
        <f>'Cartera 2022'!K31</f>
        <v>81591342.599999994</v>
      </c>
    </row>
    <row r="2" spans="1:2" x14ac:dyDescent="0.25">
      <c r="A2" t="s">
        <v>150</v>
      </c>
      <c r="B2" s="18">
        <f>'Ventas 2023'!H52</f>
        <v>38211827.899999999</v>
      </c>
    </row>
    <row r="3" spans="1:2" x14ac:dyDescent="0.25">
      <c r="A3" s="12" t="s">
        <v>151</v>
      </c>
      <c r="B3" s="44">
        <f>-Gastos!H13</f>
        <v>-2532396.1599999997</v>
      </c>
    </row>
    <row r="4" spans="1:2" x14ac:dyDescent="0.25">
      <c r="A4" s="12" t="s">
        <v>152</v>
      </c>
      <c r="B4" s="44">
        <f>-Pagos!M7</f>
        <v>-8661152</v>
      </c>
    </row>
    <row r="5" spans="1:2" ht="15.75" thickBot="1" x14ac:dyDescent="0.3">
      <c r="A5" s="45" t="s">
        <v>153</v>
      </c>
      <c r="B5" s="46">
        <f>SUM(B1:B4)</f>
        <v>108609622.34</v>
      </c>
    </row>
    <row r="6" spans="1:2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Cartera 2022</vt:lpstr>
      <vt:lpstr>Ventas 2023</vt:lpstr>
      <vt:lpstr>Pagos</vt:lpstr>
      <vt:lpstr>Gastos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 Consuelo Ospina Prieto</dc:creator>
  <cp:lastModifiedBy>Norma  Consuelo Ospina Prieto</cp:lastModifiedBy>
  <dcterms:created xsi:type="dcterms:W3CDTF">2023-08-23T13:54:08Z</dcterms:created>
  <dcterms:modified xsi:type="dcterms:W3CDTF">2023-08-23T19:44:43Z</dcterms:modified>
</cp:coreProperties>
</file>